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joelvancranenbroeck/Documents/CGEOS/CREATIVE GEOSENSING/KNOWHOW/LB50-72/"/>
    </mc:Choice>
  </mc:AlternateContent>
  <xr:revisionPtr revIDLastSave="0" documentId="8_{756F2F70-4DD8-9941-859E-7D7D9B5CA43B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ZONE 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1" l="1"/>
  <c r="V16" i="1"/>
  <c r="W13" i="1"/>
  <c r="V13" i="1"/>
  <c r="P58" i="1"/>
  <c r="S58" i="1" s="1"/>
  <c r="N82" i="1"/>
  <c r="P82" i="1" s="1"/>
  <c r="S82" i="1" s="1"/>
  <c r="N81" i="1"/>
  <c r="P81" i="1" s="1"/>
  <c r="S81" i="1" s="1"/>
  <c r="N80" i="1"/>
  <c r="P80" i="1" s="1"/>
  <c r="S80" i="1" s="1"/>
  <c r="N79" i="1"/>
  <c r="P79" i="1" s="1"/>
  <c r="S79" i="1" s="1"/>
  <c r="N78" i="1"/>
  <c r="P78" i="1" s="1"/>
  <c r="S78" i="1" s="1"/>
  <c r="N77" i="1"/>
  <c r="P77" i="1" s="1"/>
  <c r="S77" i="1" s="1"/>
  <c r="N76" i="1"/>
  <c r="P76" i="1" s="1"/>
  <c r="S76" i="1" s="1"/>
  <c r="N75" i="1"/>
  <c r="P75" i="1" s="1"/>
  <c r="S75" i="1" s="1"/>
  <c r="N74" i="1"/>
  <c r="P74" i="1" s="1"/>
  <c r="S74" i="1" s="1"/>
  <c r="N73" i="1"/>
  <c r="P73" i="1" s="1"/>
  <c r="S73" i="1" s="1"/>
  <c r="N72" i="1"/>
  <c r="P72" i="1" s="1"/>
  <c r="S72" i="1" s="1"/>
  <c r="N71" i="1"/>
  <c r="P71" i="1" s="1"/>
  <c r="S71" i="1" s="1"/>
  <c r="N70" i="1"/>
  <c r="P70" i="1" s="1"/>
  <c r="S70" i="1" s="1"/>
  <c r="N69" i="1"/>
  <c r="P69" i="1" s="1"/>
  <c r="S69" i="1" s="1"/>
  <c r="N68" i="1"/>
  <c r="P68" i="1" s="1"/>
  <c r="S68" i="1" s="1"/>
  <c r="N67" i="1"/>
  <c r="P67" i="1" s="1"/>
  <c r="S67" i="1" s="1"/>
  <c r="N66" i="1"/>
  <c r="P66" i="1" s="1"/>
  <c r="S66" i="1" s="1"/>
  <c r="N65" i="1"/>
  <c r="P65" i="1" s="1"/>
  <c r="S65" i="1" s="1"/>
  <c r="N64" i="1"/>
  <c r="P64" i="1" s="1"/>
  <c r="S64" i="1" s="1"/>
  <c r="N63" i="1"/>
  <c r="P63" i="1" s="1"/>
  <c r="S63" i="1" s="1"/>
  <c r="N62" i="1"/>
  <c r="P62" i="1" s="1"/>
  <c r="S62" i="1" s="1"/>
  <c r="N61" i="1"/>
  <c r="P61" i="1" s="1"/>
  <c r="S61" i="1" s="1"/>
  <c r="N60" i="1"/>
  <c r="P60" i="1" s="1"/>
  <c r="S60" i="1" s="1"/>
  <c r="N59" i="1"/>
  <c r="P59" i="1" s="1"/>
  <c r="S59" i="1" s="1"/>
  <c r="N58" i="1"/>
  <c r="N57" i="1"/>
  <c r="P57" i="1" s="1"/>
  <c r="S57" i="1" s="1"/>
  <c r="N56" i="1"/>
  <c r="P56" i="1" s="1"/>
  <c r="S56" i="1" s="1"/>
  <c r="N55" i="1"/>
  <c r="P55" i="1" s="1"/>
  <c r="S55" i="1" s="1"/>
  <c r="N54" i="1"/>
  <c r="P54" i="1" s="1"/>
  <c r="S54" i="1" s="1"/>
  <c r="N53" i="1"/>
  <c r="P53" i="1" s="1"/>
  <c r="S53" i="1" s="1"/>
  <c r="N52" i="1"/>
  <c r="P52" i="1" s="1"/>
  <c r="S52" i="1" s="1"/>
  <c r="N51" i="1"/>
  <c r="P51" i="1" s="1"/>
  <c r="S51" i="1" s="1"/>
  <c r="N50" i="1"/>
  <c r="P50" i="1" s="1"/>
  <c r="S50" i="1" s="1"/>
  <c r="N49" i="1"/>
  <c r="P49" i="1" s="1"/>
  <c r="S49" i="1" s="1"/>
  <c r="N48" i="1"/>
  <c r="P48" i="1" s="1"/>
  <c r="S48" i="1" s="1"/>
  <c r="N47" i="1"/>
  <c r="P47" i="1" s="1"/>
  <c r="S47" i="1" s="1"/>
  <c r="N46" i="1"/>
  <c r="P46" i="1" s="1"/>
  <c r="S46" i="1" s="1"/>
  <c r="N45" i="1"/>
  <c r="P45" i="1" s="1"/>
  <c r="S45" i="1" s="1"/>
  <c r="N44" i="1"/>
  <c r="P44" i="1" s="1"/>
  <c r="S44" i="1" s="1"/>
  <c r="N43" i="1"/>
  <c r="P43" i="1" s="1"/>
  <c r="S43" i="1" s="1"/>
  <c r="N42" i="1"/>
  <c r="P42" i="1" s="1"/>
  <c r="S42" i="1" s="1"/>
  <c r="N41" i="1"/>
  <c r="P41" i="1" s="1"/>
  <c r="S41" i="1" s="1"/>
  <c r="N40" i="1"/>
  <c r="P40" i="1" s="1"/>
  <c r="S40" i="1" s="1"/>
  <c r="N39" i="1"/>
  <c r="P39" i="1" s="1"/>
  <c r="S39" i="1" s="1"/>
  <c r="N38" i="1"/>
  <c r="P38" i="1" s="1"/>
  <c r="S38" i="1" s="1"/>
  <c r="N37" i="1"/>
  <c r="P37" i="1" s="1"/>
  <c r="S37" i="1" s="1"/>
  <c r="N36" i="1"/>
  <c r="P36" i="1" s="1"/>
  <c r="S36" i="1" s="1"/>
  <c r="N35" i="1"/>
  <c r="P35" i="1" s="1"/>
  <c r="S35" i="1" s="1"/>
  <c r="N34" i="1"/>
  <c r="P34" i="1" s="1"/>
  <c r="S34" i="1" s="1"/>
  <c r="N33" i="1"/>
  <c r="P33" i="1" s="1"/>
  <c r="S33" i="1" s="1"/>
  <c r="N32" i="1"/>
  <c r="P32" i="1" s="1"/>
  <c r="S32" i="1" s="1"/>
  <c r="N31" i="1"/>
  <c r="P31" i="1" s="1"/>
  <c r="S31" i="1" s="1"/>
  <c r="N30" i="1"/>
  <c r="P30" i="1" s="1"/>
  <c r="S30" i="1" s="1"/>
  <c r="N29" i="1"/>
  <c r="P29" i="1" s="1"/>
  <c r="S29" i="1" s="1"/>
  <c r="N28" i="1"/>
  <c r="P28" i="1" s="1"/>
  <c r="S28" i="1" s="1"/>
  <c r="N27" i="1"/>
  <c r="P27" i="1" s="1"/>
  <c r="S27" i="1" s="1"/>
  <c r="N26" i="1"/>
  <c r="P26" i="1" s="1"/>
  <c r="S26" i="1" s="1"/>
  <c r="N25" i="1"/>
  <c r="P25" i="1" s="1"/>
  <c r="S25" i="1" s="1"/>
  <c r="N24" i="1"/>
  <c r="P24" i="1" s="1"/>
  <c r="S24" i="1" s="1"/>
  <c r="N23" i="1"/>
  <c r="P23" i="1" s="1"/>
  <c r="S23" i="1" s="1"/>
  <c r="N22" i="1"/>
  <c r="P22" i="1" s="1"/>
  <c r="S22" i="1" s="1"/>
  <c r="N21" i="1"/>
  <c r="P21" i="1" s="1"/>
  <c r="S21" i="1" s="1"/>
  <c r="N20" i="1"/>
  <c r="P20" i="1" s="1"/>
  <c r="S20" i="1" s="1"/>
  <c r="N19" i="1"/>
  <c r="P19" i="1" s="1"/>
  <c r="S19" i="1" s="1"/>
  <c r="N18" i="1"/>
  <c r="P18" i="1" s="1"/>
  <c r="S18" i="1" s="1"/>
  <c r="N17" i="1"/>
  <c r="P17" i="1" s="1"/>
  <c r="S17" i="1" s="1"/>
  <c r="N16" i="1"/>
  <c r="P16" i="1" s="1"/>
  <c r="S16" i="1" s="1"/>
  <c r="N15" i="1"/>
  <c r="P15" i="1" s="1"/>
  <c r="S15" i="1" s="1"/>
  <c r="N14" i="1"/>
  <c r="P14" i="1" s="1"/>
  <c r="S14" i="1" s="1"/>
  <c r="N13" i="1"/>
  <c r="P13" i="1" s="1"/>
  <c r="S13" i="1" s="1"/>
  <c r="N12" i="1"/>
  <c r="P12" i="1" s="1"/>
  <c r="S12" i="1" s="1"/>
  <c r="N11" i="1"/>
  <c r="P11" i="1" s="1"/>
  <c r="S11" i="1" s="1"/>
  <c r="N10" i="1"/>
  <c r="P10" i="1" s="1"/>
  <c r="S10" i="1" s="1"/>
  <c r="N9" i="1"/>
  <c r="P9" i="1" s="1"/>
  <c r="S9" i="1" s="1"/>
  <c r="N8" i="1"/>
  <c r="P8" i="1" s="1"/>
  <c r="S8" i="1" s="1"/>
  <c r="N7" i="1"/>
  <c r="P7" i="1" s="1"/>
  <c r="S7" i="1" s="1"/>
  <c r="N6" i="1"/>
  <c r="P6" i="1" s="1"/>
  <c r="S6" i="1" s="1"/>
  <c r="O82" i="1"/>
  <c r="Q82" i="1" s="1"/>
  <c r="T82" i="1" s="1"/>
  <c r="O81" i="1"/>
  <c r="Q81" i="1" s="1"/>
  <c r="T81" i="1" s="1"/>
  <c r="O80" i="1"/>
  <c r="Q80" i="1" s="1"/>
  <c r="T80" i="1" s="1"/>
  <c r="O79" i="1"/>
  <c r="Q79" i="1" s="1"/>
  <c r="T79" i="1" s="1"/>
  <c r="O78" i="1"/>
  <c r="Q78" i="1" s="1"/>
  <c r="T78" i="1" s="1"/>
  <c r="O77" i="1"/>
  <c r="Q77" i="1" s="1"/>
  <c r="T77" i="1" s="1"/>
  <c r="O76" i="1"/>
  <c r="Q76" i="1" s="1"/>
  <c r="T76" i="1" s="1"/>
  <c r="O75" i="1"/>
  <c r="Q75" i="1" s="1"/>
  <c r="T75" i="1" s="1"/>
  <c r="O74" i="1"/>
  <c r="Q74" i="1" s="1"/>
  <c r="T74" i="1" s="1"/>
  <c r="O73" i="1"/>
  <c r="Q73" i="1" s="1"/>
  <c r="T73" i="1" s="1"/>
  <c r="O72" i="1"/>
  <c r="Q72" i="1" s="1"/>
  <c r="T72" i="1" s="1"/>
  <c r="O71" i="1"/>
  <c r="Q71" i="1" s="1"/>
  <c r="T71" i="1" s="1"/>
  <c r="O70" i="1"/>
  <c r="Q70" i="1" s="1"/>
  <c r="T70" i="1" s="1"/>
  <c r="O69" i="1"/>
  <c r="Q69" i="1" s="1"/>
  <c r="T69" i="1" s="1"/>
  <c r="O68" i="1"/>
  <c r="Q68" i="1" s="1"/>
  <c r="T68" i="1" s="1"/>
  <c r="O67" i="1"/>
  <c r="Q67" i="1" s="1"/>
  <c r="T67" i="1" s="1"/>
  <c r="O66" i="1"/>
  <c r="Q66" i="1" s="1"/>
  <c r="T66" i="1" s="1"/>
  <c r="O65" i="1"/>
  <c r="Q65" i="1" s="1"/>
  <c r="T65" i="1" s="1"/>
  <c r="O64" i="1"/>
  <c r="Q64" i="1" s="1"/>
  <c r="T64" i="1" s="1"/>
  <c r="O63" i="1"/>
  <c r="Q63" i="1" s="1"/>
  <c r="T63" i="1" s="1"/>
  <c r="O62" i="1"/>
  <c r="Q62" i="1" s="1"/>
  <c r="T62" i="1" s="1"/>
  <c r="O61" i="1"/>
  <c r="Q61" i="1" s="1"/>
  <c r="T61" i="1" s="1"/>
  <c r="O60" i="1"/>
  <c r="Q60" i="1" s="1"/>
  <c r="T60" i="1" s="1"/>
  <c r="O59" i="1"/>
  <c r="Q59" i="1" s="1"/>
  <c r="T59" i="1" s="1"/>
  <c r="O58" i="1"/>
  <c r="Q58" i="1" s="1"/>
  <c r="T58" i="1" s="1"/>
  <c r="O57" i="1"/>
  <c r="Q57" i="1" s="1"/>
  <c r="T57" i="1" s="1"/>
  <c r="O56" i="1"/>
  <c r="Q56" i="1" s="1"/>
  <c r="T56" i="1" s="1"/>
  <c r="O55" i="1"/>
  <c r="Q55" i="1" s="1"/>
  <c r="T55" i="1" s="1"/>
  <c r="O54" i="1"/>
  <c r="Q54" i="1" s="1"/>
  <c r="T54" i="1" s="1"/>
  <c r="O53" i="1"/>
  <c r="Q53" i="1" s="1"/>
  <c r="T53" i="1" s="1"/>
  <c r="O52" i="1"/>
  <c r="Q52" i="1" s="1"/>
  <c r="T52" i="1" s="1"/>
  <c r="O51" i="1"/>
  <c r="Q51" i="1" s="1"/>
  <c r="T51" i="1" s="1"/>
  <c r="O50" i="1"/>
  <c r="Q50" i="1" s="1"/>
  <c r="T50" i="1" s="1"/>
  <c r="O49" i="1"/>
  <c r="Q49" i="1" s="1"/>
  <c r="T49" i="1" s="1"/>
  <c r="O48" i="1"/>
  <c r="Q48" i="1" s="1"/>
  <c r="T48" i="1" s="1"/>
  <c r="O47" i="1"/>
  <c r="Q47" i="1" s="1"/>
  <c r="T47" i="1" s="1"/>
  <c r="O46" i="1"/>
  <c r="Q46" i="1" s="1"/>
  <c r="T46" i="1" s="1"/>
  <c r="O45" i="1"/>
  <c r="Q45" i="1" s="1"/>
  <c r="T45" i="1" s="1"/>
  <c r="O44" i="1"/>
  <c r="Q44" i="1" s="1"/>
  <c r="T44" i="1" s="1"/>
  <c r="O43" i="1"/>
  <c r="Q43" i="1" s="1"/>
  <c r="T43" i="1" s="1"/>
  <c r="O42" i="1"/>
  <c r="Q42" i="1" s="1"/>
  <c r="T42" i="1" s="1"/>
  <c r="O41" i="1"/>
  <c r="Q41" i="1" s="1"/>
  <c r="T41" i="1" s="1"/>
  <c r="O40" i="1"/>
  <c r="Q40" i="1" s="1"/>
  <c r="T40" i="1" s="1"/>
  <c r="O39" i="1"/>
  <c r="Q39" i="1" s="1"/>
  <c r="T39" i="1" s="1"/>
  <c r="O38" i="1"/>
  <c r="Q38" i="1" s="1"/>
  <c r="T38" i="1" s="1"/>
  <c r="O37" i="1"/>
  <c r="Q37" i="1" s="1"/>
  <c r="T37" i="1" s="1"/>
  <c r="O36" i="1"/>
  <c r="Q36" i="1" s="1"/>
  <c r="T36" i="1" s="1"/>
  <c r="O35" i="1"/>
  <c r="Q35" i="1" s="1"/>
  <c r="T35" i="1" s="1"/>
  <c r="O34" i="1"/>
  <c r="Q34" i="1" s="1"/>
  <c r="T34" i="1" s="1"/>
  <c r="O33" i="1"/>
  <c r="Q33" i="1" s="1"/>
  <c r="T33" i="1" s="1"/>
  <c r="O32" i="1"/>
  <c r="Q32" i="1" s="1"/>
  <c r="T32" i="1" s="1"/>
  <c r="O31" i="1"/>
  <c r="Q31" i="1" s="1"/>
  <c r="T31" i="1" s="1"/>
  <c r="O30" i="1"/>
  <c r="Q30" i="1" s="1"/>
  <c r="T30" i="1" s="1"/>
  <c r="O29" i="1"/>
  <c r="Q29" i="1" s="1"/>
  <c r="T29" i="1" s="1"/>
  <c r="O28" i="1"/>
  <c r="Q28" i="1" s="1"/>
  <c r="T28" i="1" s="1"/>
  <c r="O27" i="1"/>
  <c r="Q27" i="1" s="1"/>
  <c r="T27" i="1" s="1"/>
  <c r="O26" i="1"/>
  <c r="Q26" i="1" s="1"/>
  <c r="T26" i="1" s="1"/>
  <c r="O25" i="1"/>
  <c r="Q25" i="1" s="1"/>
  <c r="T25" i="1" s="1"/>
  <c r="O24" i="1"/>
  <c r="Q24" i="1" s="1"/>
  <c r="T24" i="1" s="1"/>
  <c r="O23" i="1"/>
  <c r="Q23" i="1" s="1"/>
  <c r="T23" i="1" s="1"/>
  <c r="O22" i="1"/>
  <c r="Q22" i="1" s="1"/>
  <c r="T22" i="1" s="1"/>
  <c r="O21" i="1"/>
  <c r="Q21" i="1" s="1"/>
  <c r="T21" i="1" s="1"/>
  <c r="O20" i="1"/>
  <c r="Q20" i="1" s="1"/>
  <c r="T20" i="1" s="1"/>
  <c r="O19" i="1"/>
  <c r="Q19" i="1" s="1"/>
  <c r="T19" i="1" s="1"/>
  <c r="O18" i="1"/>
  <c r="Q18" i="1" s="1"/>
  <c r="T18" i="1" s="1"/>
  <c r="O17" i="1"/>
  <c r="Q17" i="1" s="1"/>
  <c r="T17" i="1" s="1"/>
  <c r="O16" i="1"/>
  <c r="Q16" i="1" s="1"/>
  <c r="T16" i="1" s="1"/>
  <c r="O15" i="1"/>
  <c r="Q15" i="1" s="1"/>
  <c r="T15" i="1" s="1"/>
  <c r="O14" i="1"/>
  <c r="Q14" i="1" s="1"/>
  <c r="T14" i="1" s="1"/>
  <c r="O13" i="1"/>
  <c r="Q13" i="1" s="1"/>
  <c r="T13" i="1" s="1"/>
  <c r="O12" i="1"/>
  <c r="Q12" i="1" s="1"/>
  <c r="T12" i="1" s="1"/>
  <c r="O11" i="1"/>
  <c r="Q11" i="1" s="1"/>
  <c r="T11" i="1" s="1"/>
  <c r="O10" i="1"/>
  <c r="Q10" i="1" s="1"/>
  <c r="T10" i="1" s="1"/>
  <c r="O9" i="1"/>
  <c r="Q9" i="1" s="1"/>
  <c r="T9" i="1" s="1"/>
  <c r="O8" i="1"/>
  <c r="Q8" i="1" s="1"/>
  <c r="T8" i="1" s="1"/>
  <c r="O7" i="1"/>
  <c r="Q7" i="1" s="1"/>
  <c r="T7" i="1" s="1"/>
  <c r="O6" i="1"/>
  <c r="Q6" i="1" s="1"/>
  <c r="T6" i="1" s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7" i="1"/>
  <c r="I8" i="1"/>
  <c r="I6" i="1"/>
  <c r="H7" i="1"/>
  <c r="H8" i="1"/>
  <c r="H6" i="1"/>
  <c r="W9" i="1" l="1"/>
  <c r="V9" i="1"/>
  <c r="K9" i="1"/>
  <c r="V6" i="1"/>
  <c r="W6" i="1"/>
  <c r="L9" i="1"/>
  <c r="K6" i="1"/>
  <c r="L6" i="1"/>
</calcChain>
</file>

<file path=xl/sharedStrings.xml><?xml version="1.0" encoding="utf-8"?>
<sst xmlns="http://schemas.openxmlformats.org/spreadsheetml/2006/main" count="33" uniqueCount="16">
  <si>
    <t>id</t>
  </si>
  <si>
    <t>x50</t>
  </si>
  <si>
    <t>y50</t>
  </si>
  <si>
    <t>x72</t>
  </si>
  <si>
    <t>y72</t>
  </si>
  <si>
    <t>dx</t>
  </si>
  <si>
    <t>dy</t>
  </si>
  <si>
    <t>avg dx</t>
  </si>
  <si>
    <t>avg dy</t>
  </si>
  <si>
    <t>Stdev dx</t>
  </si>
  <si>
    <t>Stdev  dy</t>
  </si>
  <si>
    <t>input official IGN LB50 &amp; LB72</t>
  </si>
  <si>
    <t xml:space="preserve">LAMBERT 50 vers LAMBERT 72 ZONE C </t>
  </si>
  <si>
    <t>LB72 - LB72 transf.</t>
  </si>
  <si>
    <t>From Abacus Formulas</t>
  </si>
  <si>
    <t>LB72 - LB50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</si>
</sst>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2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2"/>
  <sheetViews>
    <sheetView tabSelected="1" workbookViewId="0">
      <selection activeCell="X25" sqref="X25"/>
    </sheetView>
  </sheetViews>
  <sheetFormatPr baseColWidth="10" defaultColWidth="8.83203125" defaultRowHeight="15" x14ac:dyDescent="0.2"/>
  <cols>
    <col min="3" max="4" width="9.5" bestFit="1" customWidth="1"/>
    <col min="5" max="5" width="10.33203125" bestFit="1" customWidth="1"/>
    <col min="6" max="6" width="9.5" bestFit="1" customWidth="1"/>
    <col min="8" max="8" width="10.33203125" bestFit="1" customWidth="1"/>
    <col min="9" max="9" width="9.5" bestFit="1" customWidth="1"/>
    <col min="16" max="16" width="11.5" style="6" customWidth="1"/>
    <col min="17" max="17" width="13.1640625" style="6" customWidth="1"/>
    <col min="18" max="18" width="9.5" bestFit="1" customWidth="1"/>
    <col min="19" max="19" width="9.5" style="6" bestFit="1" customWidth="1"/>
    <col min="20" max="20" width="8.83203125" style="6"/>
  </cols>
  <sheetData>
    <row r="2" spans="2:23" ht="31" x14ac:dyDescent="0.35"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16" thickBot="1" x14ac:dyDescent="0.25"/>
    <row r="4" spans="2:23" ht="20" thickBot="1" x14ac:dyDescent="0.25">
      <c r="B4" s="12" t="s">
        <v>11</v>
      </c>
      <c r="C4" s="13"/>
      <c r="D4" s="13"/>
      <c r="E4" s="13"/>
      <c r="F4" s="16"/>
      <c r="H4" s="21" t="s">
        <v>15</v>
      </c>
      <c r="I4" s="22"/>
      <c r="K4" s="21" t="s">
        <v>15</v>
      </c>
      <c r="L4" s="22"/>
      <c r="N4" s="12" t="s">
        <v>14</v>
      </c>
      <c r="O4" s="13"/>
      <c r="P4" s="14"/>
      <c r="Q4" s="15"/>
      <c r="S4" s="17" t="s">
        <v>13</v>
      </c>
      <c r="T4" s="18"/>
      <c r="V4" s="17" t="s">
        <v>13</v>
      </c>
      <c r="W4" s="18"/>
    </row>
    <row r="5" spans="2:23" x14ac:dyDescent="0.2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H5" s="2" t="s">
        <v>5</v>
      </c>
      <c r="I5" s="2" t="s">
        <v>6</v>
      </c>
      <c r="K5" s="2" t="s">
        <v>7</v>
      </c>
      <c r="L5" s="2" t="s">
        <v>8</v>
      </c>
      <c r="N5" s="11" t="s">
        <v>5</v>
      </c>
      <c r="O5" s="11" t="s">
        <v>6</v>
      </c>
      <c r="P5" s="11" t="s">
        <v>3</v>
      </c>
      <c r="Q5" s="11" t="s">
        <v>4</v>
      </c>
      <c r="S5" s="9" t="s">
        <v>5</v>
      </c>
      <c r="T5" s="9" t="s">
        <v>6</v>
      </c>
      <c r="V5" s="11" t="s">
        <v>7</v>
      </c>
      <c r="W5" s="11" t="s">
        <v>8</v>
      </c>
    </row>
    <row r="6" spans="2:23" x14ac:dyDescent="0.2">
      <c r="B6" s="8">
        <v>1</v>
      </c>
      <c r="C6" s="3">
        <v>162965.01</v>
      </c>
      <c r="D6" s="3">
        <v>138335.5</v>
      </c>
      <c r="E6" s="3">
        <v>162964.87</v>
      </c>
      <c r="F6" s="3">
        <v>138335.26999999999</v>
      </c>
      <c r="H6" s="4">
        <f>E6-C6</f>
        <v>-0.14000000001396984</v>
      </c>
      <c r="I6" s="4">
        <f>F6-D6</f>
        <v>-0.23000000001047738</v>
      </c>
      <c r="K6" s="19">
        <f>AVERAGE(H:H)</f>
        <v>-8.8181818183813876E-2</v>
      </c>
      <c r="L6" s="19">
        <f>AVERAGE(I:I)</f>
        <v>-0.47025974026152428</v>
      </c>
      <c r="N6" s="4">
        <f>-(0.000007287 *D6-0.941)</f>
        <v>-6.7050788500000125E-2</v>
      </c>
      <c r="O6" s="4">
        <f>-0.000007287*C6+0.851</f>
        <v>-0.33652602786999997</v>
      </c>
      <c r="P6" s="4">
        <f t="shared" ref="P6:P70" si="0">C6+N6</f>
        <v>162964.94294921152</v>
      </c>
      <c r="Q6" s="4">
        <f>D6+O6</f>
        <v>138335.16347397212</v>
      </c>
      <c r="R6" s="1"/>
      <c r="S6" s="4">
        <f>E6-P6</f>
        <v>-7.2949211520608515E-2</v>
      </c>
      <c r="T6" s="4">
        <f>F6-Q6</f>
        <v>0.10652602787013166</v>
      </c>
      <c r="V6" s="3">
        <f>AVERAGE(S:S)</f>
        <v>5.1250595576356639E-2</v>
      </c>
      <c r="W6" s="3">
        <f>AVERAGE(T:T)</f>
        <v>-9.5286361749175111E-3</v>
      </c>
    </row>
    <row r="7" spans="2:23" x14ac:dyDescent="0.2">
      <c r="B7" s="8">
        <v>2</v>
      </c>
      <c r="C7" s="3">
        <v>172971.83</v>
      </c>
      <c r="D7" s="3">
        <v>138941.41</v>
      </c>
      <c r="E7" s="3">
        <v>172971.4</v>
      </c>
      <c r="F7" s="3">
        <v>138941.04999999999</v>
      </c>
      <c r="H7" s="4">
        <f t="shared" ref="H7" si="1">E7-C7</f>
        <v>-0.42999999999301508</v>
      </c>
      <c r="I7" s="4">
        <f t="shared" ref="I7" si="2">F7-D7</f>
        <v>-0.36000000001513399</v>
      </c>
      <c r="K7" s="5"/>
      <c r="L7" s="5"/>
      <c r="N7" s="4">
        <f t="shared" ref="N7:N70" si="3">-(0.000007287 *D7-0.941)</f>
        <v>-7.1466054670000001E-2</v>
      </c>
      <c r="O7" s="4">
        <f t="shared" ref="O7:O70" si="4">-0.000007287*C7+0.851</f>
        <v>-0.40944572520999989</v>
      </c>
      <c r="P7" s="4">
        <f t="shared" si="0"/>
        <v>172971.75853394531</v>
      </c>
      <c r="Q7" s="4">
        <f t="shared" ref="Q7:Q70" si="5">D7+O7</f>
        <v>138941.0005542748</v>
      </c>
      <c r="S7" s="4">
        <f t="shared" ref="S7:S70" si="6">E7-P7</f>
        <v>-0.35853394531295635</v>
      </c>
      <c r="T7" s="4">
        <f t="shared" ref="T7:T70" si="7">F7-Q7</f>
        <v>4.9445725191617385E-2</v>
      </c>
      <c r="V7" s="1"/>
      <c r="W7" s="1"/>
    </row>
    <row r="8" spans="2:23" x14ac:dyDescent="0.2">
      <c r="B8" s="8">
        <v>3</v>
      </c>
      <c r="C8" s="3">
        <v>193690.36</v>
      </c>
      <c r="D8" s="3">
        <v>138687.24</v>
      </c>
      <c r="E8" s="3">
        <v>193690.62</v>
      </c>
      <c r="F8" s="3">
        <v>138686.82</v>
      </c>
      <c r="H8" s="4">
        <f t="shared" ref="H8:I15" si="8">E8-C8</f>
        <v>0.26000000000931323</v>
      </c>
      <c r="I8" s="4">
        <f t="shared" si="8"/>
        <v>-0.41999999998370185</v>
      </c>
      <c r="K8" s="2" t="s">
        <v>9</v>
      </c>
      <c r="L8" s="2" t="s">
        <v>10</v>
      </c>
      <c r="N8" s="4">
        <f t="shared" si="3"/>
        <v>-6.9613917880000042E-2</v>
      </c>
      <c r="O8" s="4">
        <f t="shared" si="4"/>
        <v>-0.56042165331999994</v>
      </c>
      <c r="P8" s="4">
        <f t="shared" si="0"/>
        <v>193690.29038608211</v>
      </c>
      <c r="Q8" s="4">
        <f t="shared" si="5"/>
        <v>138686.67957834667</v>
      </c>
      <c r="S8" s="4">
        <f t="shared" si="6"/>
        <v>0.32961391788558103</v>
      </c>
      <c r="T8" s="4">
        <f t="shared" si="7"/>
        <v>0.14042165334103629</v>
      </c>
      <c r="V8" s="9" t="s">
        <v>9</v>
      </c>
      <c r="W8" s="9" t="s">
        <v>10</v>
      </c>
    </row>
    <row r="9" spans="2:23" x14ac:dyDescent="0.2">
      <c r="B9" s="8">
        <v>4</v>
      </c>
      <c r="C9" s="3">
        <v>184645.48</v>
      </c>
      <c r="D9" s="3">
        <v>138883.25</v>
      </c>
      <c r="E9" s="3">
        <v>184645.62</v>
      </c>
      <c r="F9" s="3">
        <v>138882.53</v>
      </c>
      <c r="H9" s="4">
        <f t="shared" si="8"/>
        <v>0.13999999998486601</v>
      </c>
      <c r="I9" s="4">
        <f t="shared" si="8"/>
        <v>-0.72000000000116415</v>
      </c>
      <c r="K9" s="25">
        <f>STDEV(H:H)</f>
        <v>0.38895178727557334</v>
      </c>
      <c r="L9" s="25">
        <f>STDEV(I:I)</f>
        <v>0.44328609636149707</v>
      </c>
      <c r="N9" s="4">
        <f t="shared" si="3"/>
        <v>-7.104224275000004E-2</v>
      </c>
      <c r="O9" s="4">
        <f t="shared" si="4"/>
        <v>-0.49451161276</v>
      </c>
      <c r="P9" s="4">
        <f t="shared" si="0"/>
        <v>184645.40895775726</v>
      </c>
      <c r="Q9" s="4">
        <f t="shared" si="5"/>
        <v>138882.75548838725</v>
      </c>
      <c r="S9" s="4">
        <f t="shared" si="6"/>
        <v>0.21104224273585714</v>
      </c>
      <c r="T9" s="4">
        <f t="shared" si="7"/>
        <v>-0.22548838725197129</v>
      </c>
      <c r="V9" s="3">
        <f>STDEV(S:S)</f>
        <v>0.38586654715254359</v>
      </c>
      <c r="W9" s="3">
        <f>STDEV(T:T)</f>
        <v>0.40777961706323612</v>
      </c>
    </row>
    <row r="10" spans="2:23" ht="16" thickBot="1" x14ac:dyDescent="0.25">
      <c r="B10" s="8">
        <v>5</v>
      </c>
      <c r="C10" s="3">
        <v>173070.71</v>
      </c>
      <c r="D10" s="3">
        <v>139037.10999999999</v>
      </c>
      <c r="E10" s="3">
        <v>173070.24</v>
      </c>
      <c r="F10" s="3">
        <v>139037.12</v>
      </c>
      <c r="H10" s="4">
        <f t="shared" si="8"/>
        <v>-0.47000000000116415</v>
      </c>
      <c r="I10" s="4">
        <f t="shared" si="8"/>
        <v>1.0000000009313226E-2</v>
      </c>
      <c r="N10" s="4">
        <f t="shared" si="3"/>
        <v>-7.2163420570000025E-2</v>
      </c>
      <c r="O10" s="4">
        <f t="shared" si="4"/>
        <v>-0.41016626376999987</v>
      </c>
      <c r="P10" s="4">
        <f t="shared" si="0"/>
        <v>173070.63783657941</v>
      </c>
      <c r="Q10" s="4">
        <f t="shared" si="5"/>
        <v>139036.6998337362</v>
      </c>
      <c r="R10" s="1"/>
      <c r="S10" s="4">
        <f t="shared" si="6"/>
        <v>-0.39783657941734418</v>
      </c>
      <c r="T10" s="4">
        <f t="shared" si="7"/>
        <v>0.4201662637933623</v>
      </c>
    </row>
    <row r="11" spans="2:23" ht="16" thickBot="1" x14ac:dyDescent="0.25">
      <c r="B11" s="8">
        <v>6</v>
      </c>
      <c r="C11" s="3">
        <v>188381.58</v>
      </c>
      <c r="D11" s="3">
        <v>138957.87</v>
      </c>
      <c r="E11" s="3">
        <v>188381.61</v>
      </c>
      <c r="F11" s="3">
        <v>138957.14000000001</v>
      </c>
      <c r="H11" s="4">
        <f t="shared" si="8"/>
        <v>2.9999999998835847E-2</v>
      </c>
      <c r="I11" s="4">
        <f t="shared" si="8"/>
        <v>-0.72999999998137355</v>
      </c>
      <c r="N11" s="4">
        <f t="shared" si="3"/>
        <v>-7.158599868999993E-2</v>
      </c>
      <c r="O11" s="4">
        <f t="shared" si="4"/>
        <v>-0.52173657345999991</v>
      </c>
      <c r="P11" s="4">
        <f t="shared" si="0"/>
        <v>188381.50841400129</v>
      </c>
      <c r="Q11" s="4">
        <f t="shared" si="5"/>
        <v>138957.34826342654</v>
      </c>
      <c r="R11" s="1"/>
      <c r="S11" s="4">
        <f t="shared" si="6"/>
        <v>0.10158599869464524</v>
      </c>
      <c r="T11" s="4">
        <f t="shared" si="7"/>
        <v>-0.20826342652435414</v>
      </c>
      <c r="V11" s="21" t="s">
        <v>15</v>
      </c>
      <c r="W11" s="22"/>
    </row>
    <row r="12" spans="2:23" x14ac:dyDescent="0.2">
      <c r="B12" s="8">
        <v>7</v>
      </c>
      <c r="C12" s="3">
        <v>191535.45</v>
      </c>
      <c r="D12" s="3">
        <v>139588.60999999999</v>
      </c>
      <c r="E12" s="3">
        <v>191535.65</v>
      </c>
      <c r="F12" s="3">
        <v>139587.65</v>
      </c>
      <c r="H12" s="4">
        <f t="shared" si="8"/>
        <v>0.1999999999825377</v>
      </c>
      <c r="I12" s="4">
        <f t="shared" si="8"/>
        <v>-0.95999999999185093</v>
      </c>
      <c r="N12" s="4">
        <f t="shared" si="3"/>
        <v>-7.6182201069999844E-2</v>
      </c>
      <c r="O12" s="4">
        <f t="shared" si="4"/>
        <v>-0.54471882415000006</v>
      </c>
      <c r="P12" s="4">
        <f t="shared" si="0"/>
        <v>191535.37381779894</v>
      </c>
      <c r="Q12" s="4">
        <f t="shared" si="5"/>
        <v>139588.06528117583</v>
      </c>
      <c r="R12" s="1"/>
      <c r="S12" s="4">
        <f t="shared" si="6"/>
        <v>0.27618220105068758</v>
      </c>
      <c r="T12" s="4">
        <f t="shared" si="7"/>
        <v>-0.41528117583948188</v>
      </c>
      <c r="V12" s="23" t="s">
        <v>7</v>
      </c>
      <c r="W12" s="23" t="s">
        <v>8</v>
      </c>
    </row>
    <row r="13" spans="2:23" x14ac:dyDescent="0.2">
      <c r="B13" s="8">
        <v>8</v>
      </c>
      <c r="C13" s="3">
        <v>167221.1</v>
      </c>
      <c r="D13" s="3">
        <v>141099.29999999999</v>
      </c>
      <c r="E13" s="3">
        <v>167220.68</v>
      </c>
      <c r="F13" s="3">
        <v>141098.97</v>
      </c>
      <c r="H13" s="4">
        <f t="shared" si="8"/>
        <v>-0.42000000001280569</v>
      </c>
      <c r="I13" s="4">
        <f t="shared" si="8"/>
        <v>-0.32999999998719431</v>
      </c>
      <c r="N13" s="4">
        <f t="shared" si="3"/>
        <v>-8.7190599100000044E-2</v>
      </c>
      <c r="O13" s="4">
        <f t="shared" si="4"/>
        <v>-0.36754015569999998</v>
      </c>
      <c r="P13" s="4">
        <f t="shared" si="0"/>
        <v>167221.01280940091</v>
      </c>
      <c r="Q13" s="4">
        <f t="shared" si="5"/>
        <v>141098.93245984428</v>
      </c>
      <c r="R13" s="1"/>
      <c r="S13" s="4">
        <f t="shared" si="6"/>
        <v>-0.33280940091935918</v>
      </c>
      <c r="T13" s="4">
        <f t="shared" si="7"/>
        <v>3.754015572485514E-2</v>
      </c>
      <c r="V13" s="20">
        <f>AVERAGE(N:N)</f>
        <v>-0.13943241376000004</v>
      </c>
      <c r="W13" s="20">
        <f>AVERAGE(O:O)</f>
        <v>-0.46073110408545459</v>
      </c>
    </row>
    <row r="14" spans="2:23" x14ac:dyDescent="0.2">
      <c r="B14" s="8">
        <v>9</v>
      </c>
      <c r="C14" s="3">
        <v>166590.70000000001</v>
      </c>
      <c r="D14" s="3">
        <v>141211.07</v>
      </c>
      <c r="E14" s="3">
        <v>166590.47</v>
      </c>
      <c r="F14" s="3">
        <v>141211.29999999999</v>
      </c>
      <c r="H14" s="4">
        <f t="shared" si="8"/>
        <v>-0.23000000001047738</v>
      </c>
      <c r="I14" s="4">
        <f t="shared" si="8"/>
        <v>0.22999999998137355</v>
      </c>
      <c r="N14" s="4">
        <f t="shared" si="3"/>
        <v>-8.800506709E-2</v>
      </c>
      <c r="O14" s="4">
        <f t="shared" si="4"/>
        <v>-0.36294643090000012</v>
      </c>
      <c r="P14" s="4">
        <f t="shared" si="0"/>
        <v>166590.61199493293</v>
      </c>
      <c r="Q14" s="4">
        <f t="shared" si="5"/>
        <v>141210.70705356912</v>
      </c>
      <c r="R14" s="1"/>
      <c r="S14" s="4">
        <f t="shared" si="6"/>
        <v>-0.14199493292835541</v>
      </c>
      <c r="T14" s="4">
        <f t="shared" si="7"/>
        <v>0.59294643087196164</v>
      </c>
      <c r="V14" s="1"/>
      <c r="W14" s="1"/>
    </row>
    <row r="15" spans="2:23" x14ac:dyDescent="0.2">
      <c r="B15" s="8">
        <v>10</v>
      </c>
      <c r="C15" s="3">
        <v>175193.71</v>
      </c>
      <c r="D15" s="3">
        <v>141210.19</v>
      </c>
      <c r="E15" s="3">
        <v>175193.24</v>
      </c>
      <c r="F15" s="3">
        <v>141209.60999999999</v>
      </c>
      <c r="H15" s="4">
        <f t="shared" si="8"/>
        <v>-0.47000000000116415</v>
      </c>
      <c r="I15" s="4">
        <f t="shared" si="8"/>
        <v>-0.58000000001629815</v>
      </c>
      <c r="N15" s="4">
        <f t="shared" si="3"/>
        <v>-8.7998654530000109E-2</v>
      </c>
      <c r="O15" s="4">
        <f t="shared" si="4"/>
        <v>-0.42563656477</v>
      </c>
      <c r="P15" s="4">
        <f t="shared" si="0"/>
        <v>175193.62200134547</v>
      </c>
      <c r="Q15" s="4">
        <f t="shared" si="5"/>
        <v>141209.76436343524</v>
      </c>
      <c r="R15" s="1"/>
      <c r="S15" s="4">
        <f t="shared" si="6"/>
        <v>-0.38200134548242204</v>
      </c>
      <c r="T15" s="4">
        <f t="shared" si="7"/>
        <v>-0.15436343525652774</v>
      </c>
      <c r="V15" s="23" t="s">
        <v>9</v>
      </c>
      <c r="W15" s="23" t="s">
        <v>10</v>
      </c>
    </row>
    <row r="16" spans="2:23" x14ac:dyDescent="0.2">
      <c r="B16" s="8">
        <v>11</v>
      </c>
      <c r="C16" s="3">
        <v>178150.29</v>
      </c>
      <c r="D16" s="3">
        <v>141275.39000000001</v>
      </c>
      <c r="E16" s="3">
        <v>178150.28</v>
      </c>
      <c r="F16" s="3">
        <v>141274.72</v>
      </c>
      <c r="H16" s="4">
        <f t="shared" ref="H16:H71" si="9">E16-C16</f>
        <v>-1.0000000009313226E-2</v>
      </c>
      <c r="I16" s="4">
        <f t="shared" ref="I16:I71" si="10">F16-D16</f>
        <v>-0.67000000001280569</v>
      </c>
      <c r="N16" s="4">
        <f t="shared" si="3"/>
        <v>-8.8473766930000086E-2</v>
      </c>
      <c r="O16" s="4">
        <f t="shared" si="4"/>
        <v>-0.44718116323000001</v>
      </c>
      <c r="P16" s="4">
        <f t="shared" si="0"/>
        <v>178150.20152623308</v>
      </c>
      <c r="Q16" s="4">
        <f t="shared" si="5"/>
        <v>141274.94281883677</v>
      </c>
      <c r="R16" s="1"/>
      <c r="S16" s="4">
        <f t="shared" si="6"/>
        <v>7.8473766916431487E-2</v>
      </c>
      <c r="T16" s="4">
        <f t="shared" si="7"/>
        <v>-0.22281883677351288</v>
      </c>
      <c r="V16" s="24">
        <f>STDEV(N:N)</f>
        <v>4.0749667832400693E-2</v>
      </c>
      <c r="W16" s="24">
        <f>STDEV(O:O)</f>
        <v>6.312514883089701E-2</v>
      </c>
    </row>
    <row r="17" spans="2:20" x14ac:dyDescent="0.2">
      <c r="B17" s="8">
        <v>12</v>
      </c>
      <c r="C17" s="3">
        <v>187481.32</v>
      </c>
      <c r="D17" s="3">
        <v>140985.39000000001</v>
      </c>
      <c r="E17" s="3">
        <v>187481.78</v>
      </c>
      <c r="F17" s="3">
        <v>140984.32999999999</v>
      </c>
      <c r="H17" s="4">
        <f t="shared" si="9"/>
        <v>0.45999999999185093</v>
      </c>
      <c r="I17" s="4">
        <f t="shared" si="10"/>
        <v>-1.0600000000267755</v>
      </c>
      <c r="N17" s="4">
        <f t="shared" si="3"/>
        <v>-8.636053693000012E-2</v>
      </c>
      <c r="O17" s="4">
        <f t="shared" si="4"/>
        <v>-0.51517637884000012</v>
      </c>
      <c r="P17" s="4">
        <f t="shared" si="0"/>
        <v>187481.23363946308</v>
      </c>
      <c r="Q17" s="4">
        <f t="shared" si="5"/>
        <v>140984.87482362118</v>
      </c>
      <c r="R17" s="1"/>
      <c r="S17" s="4">
        <f t="shared" si="6"/>
        <v>0.54636053691501729</v>
      </c>
      <c r="T17" s="4">
        <f t="shared" si="7"/>
        <v>-0.54482362119597383</v>
      </c>
    </row>
    <row r="18" spans="2:20" x14ac:dyDescent="0.2">
      <c r="B18" s="8">
        <v>13</v>
      </c>
      <c r="C18" s="3">
        <v>178133.56</v>
      </c>
      <c r="D18" s="3">
        <v>141332.1</v>
      </c>
      <c r="E18" s="3">
        <v>178133.53</v>
      </c>
      <c r="F18" s="3">
        <v>141331.29999999999</v>
      </c>
      <c r="H18" s="4">
        <f t="shared" si="9"/>
        <v>-2.9999999998835847E-2</v>
      </c>
      <c r="I18" s="4">
        <f t="shared" si="10"/>
        <v>-0.8000000000174623</v>
      </c>
      <c r="N18" s="4">
        <f t="shared" si="3"/>
        <v>-8.888701269999999E-2</v>
      </c>
      <c r="O18" s="4">
        <f t="shared" si="4"/>
        <v>-0.44705925172000005</v>
      </c>
      <c r="P18" s="4">
        <f t="shared" si="0"/>
        <v>178133.47111298729</v>
      </c>
      <c r="Q18" s="4">
        <f t="shared" si="5"/>
        <v>141331.65294074829</v>
      </c>
      <c r="R18" s="1"/>
      <c r="S18" s="4">
        <f t="shared" si="6"/>
        <v>5.8887012710329145E-2</v>
      </c>
      <c r="T18" s="4">
        <f t="shared" si="7"/>
        <v>-0.35294074830017053</v>
      </c>
    </row>
    <row r="19" spans="2:20" x14ac:dyDescent="0.2">
      <c r="B19" s="8">
        <v>14</v>
      </c>
      <c r="C19" s="3">
        <v>190758.31</v>
      </c>
      <c r="D19" s="3">
        <v>141565.47</v>
      </c>
      <c r="E19" s="3">
        <v>190758.34</v>
      </c>
      <c r="F19" s="3">
        <v>141564.78</v>
      </c>
      <c r="H19" s="4">
        <f t="shared" si="9"/>
        <v>2.9999999998835847E-2</v>
      </c>
      <c r="I19" s="4">
        <f t="shared" si="10"/>
        <v>-0.69000000000232831</v>
      </c>
      <c r="N19" s="4">
        <f t="shared" si="3"/>
        <v>-9.0587579890000103E-2</v>
      </c>
      <c r="O19" s="4">
        <f t="shared" si="4"/>
        <v>-0.53905580497000005</v>
      </c>
      <c r="P19" s="4">
        <f t="shared" si="0"/>
        <v>190758.21941242012</v>
      </c>
      <c r="Q19" s="4">
        <f t="shared" si="5"/>
        <v>141564.93094419502</v>
      </c>
      <c r="R19" s="1"/>
      <c r="S19" s="4">
        <f t="shared" si="6"/>
        <v>0.12058757987688296</v>
      </c>
      <c r="T19" s="4">
        <f t="shared" si="7"/>
        <v>-0.15094419501838274</v>
      </c>
    </row>
    <row r="20" spans="2:20" x14ac:dyDescent="0.2">
      <c r="B20" s="8">
        <v>15</v>
      </c>
      <c r="C20" s="3">
        <v>182459.25</v>
      </c>
      <c r="D20" s="3">
        <v>141580.94</v>
      </c>
      <c r="E20" s="3">
        <v>182459.39</v>
      </c>
      <c r="F20" s="3">
        <v>141580.12</v>
      </c>
      <c r="H20" s="4">
        <f t="shared" si="9"/>
        <v>0.14000000001396984</v>
      </c>
      <c r="I20" s="4">
        <f t="shared" si="10"/>
        <v>-0.82000000000698492</v>
      </c>
      <c r="N20" s="4">
        <f t="shared" si="3"/>
        <v>-9.0700309779999988E-2</v>
      </c>
      <c r="O20" s="4">
        <f t="shared" si="4"/>
        <v>-0.47858055474999994</v>
      </c>
      <c r="P20" s="4">
        <f t="shared" si="0"/>
        <v>182459.15929969022</v>
      </c>
      <c r="Q20" s="4">
        <f t="shared" si="5"/>
        <v>141580.46141944526</v>
      </c>
      <c r="R20" s="1"/>
      <c r="S20" s="4">
        <f t="shared" si="6"/>
        <v>0.23070030979579315</v>
      </c>
      <c r="T20" s="4">
        <f t="shared" si="7"/>
        <v>-0.34141944526345469</v>
      </c>
    </row>
    <row r="21" spans="2:20" x14ac:dyDescent="0.2">
      <c r="B21" s="8">
        <v>16</v>
      </c>
      <c r="C21" s="3">
        <v>169243.8</v>
      </c>
      <c r="D21" s="3">
        <v>141841.78</v>
      </c>
      <c r="E21" s="3">
        <v>169243.44</v>
      </c>
      <c r="F21" s="3">
        <v>141842.07999999999</v>
      </c>
      <c r="H21" s="4">
        <f t="shared" si="9"/>
        <v>-0.35999999998603016</v>
      </c>
      <c r="I21" s="4">
        <f t="shared" si="10"/>
        <v>0.29999999998835847</v>
      </c>
      <c r="N21" s="4">
        <f t="shared" si="3"/>
        <v>-9.2601050860000034E-2</v>
      </c>
      <c r="O21" s="4">
        <f t="shared" si="4"/>
        <v>-0.38227957059999995</v>
      </c>
      <c r="P21" s="4">
        <f t="shared" si="0"/>
        <v>169243.70739894913</v>
      </c>
      <c r="Q21" s="4">
        <f t="shared" si="5"/>
        <v>141841.39772042941</v>
      </c>
      <c r="S21" s="4">
        <f t="shared" si="6"/>
        <v>-0.26739894913043827</v>
      </c>
      <c r="T21" s="4">
        <f t="shared" si="7"/>
        <v>0.68227957058115862</v>
      </c>
    </row>
    <row r="22" spans="2:20" x14ac:dyDescent="0.2">
      <c r="B22" s="8">
        <v>17</v>
      </c>
      <c r="C22" s="3">
        <v>188097.61</v>
      </c>
      <c r="D22" s="3">
        <v>142515.89000000001</v>
      </c>
      <c r="E22" s="3">
        <v>188098.3</v>
      </c>
      <c r="F22" s="3">
        <v>142515.17000000001</v>
      </c>
      <c r="H22" s="4">
        <f t="shared" si="9"/>
        <v>0.69000000000232831</v>
      </c>
      <c r="I22" s="4">
        <f t="shared" si="10"/>
        <v>-0.72000000000116415</v>
      </c>
      <c r="N22" s="4">
        <f t="shared" si="3"/>
        <v>-9.7513290430000121E-2</v>
      </c>
      <c r="O22" s="4">
        <f t="shared" si="4"/>
        <v>-0.51966728406999985</v>
      </c>
      <c r="P22" s="4">
        <f t="shared" si="0"/>
        <v>188097.51248670954</v>
      </c>
      <c r="Q22" s="4">
        <f t="shared" si="5"/>
        <v>142515.37033271595</v>
      </c>
      <c r="S22" s="4">
        <f t="shared" si="6"/>
        <v>0.78751329044462182</v>
      </c>
      <c r="T22" s="4">
        <f t="shared" si="7"/>
        <v>-0.20033271593274549</v>
      </c>
    </row>
    <row r="23" spans="2:20" x14ac:dyDescent="0.2">
      <c r="B23" s="8">
        <v>18</v>
      </c>
      <c r="C23" s="3">
        <v>185903.87</v>
      </c>
      <c r="D23" s="3">
        <v>142707.96</v>
      </c>
      <c r="E23" s="3">
        <v>185903.98</v>
      </c>
      <c r="F23" s="3">
        <v>142707.35</v>
      </c>
      <c r="H23" s="4">
        <f t="shared" si="9"/>
        <v>0.11000000001513399</v>
      </c>
      <c r="I23" s="4">
        <f t="shared" si="10"/>
        <v>-0.60999999998603016</v>
      </c>
      <c r="N23" s="4">
        <f t="shared" si="3"/>
        <v>-9.8912904520000011E-2</v>
      </c>
      <c r="O23" s="4">
        <f t="shared" si="4"/>
        <v>-0.50368150068999995</v>
      </c>
      <c r="P23" s="4">
        <f t="shared" si="0"/>
        <v>185903.77108709546</v>
      </c>
      <c r="Q23" s="4">
        <f t="shared" si="5"/>
        <v>142707.45631849929</v>
      </c>
      <c r="S23" s="4">
        <f t="shared" si="6"/>
        <v>0.20891290454892442</v>
      </c>
      <c r="T23" s="4">
        <f t="shared" si="7"/>
        <v>-0.10631849928176962</v>
      </c>
    </row>
    <row r="24" spans="2:20" x14ac:dyDescent="0.2">
      <c r="B24" s="8">
        <v>19</v>
      </c>
      <c r="C24" s="3">
        <v>166833.01</v>
      </c>
      <c r="D24" s="3">
        <v>143540.76999999999</v>
      </c>
      <c r="E24" s="3">
        <v>166833.10999999999</v>
      </c>
      <c r="F24" s="3">
        <v>143540.38</v>
      </c>
      <c r="H24" s="4">
        <f t="shared" si="9"/>
        <v>9.9999999976716936E-2</v>
      </c>
      <c r="I24" s="4">
        <f t="shared" si="10"/>
        <v>-0.38999999998486601</v>
      </c>
      <c r="N24" s="4">
        <f t="shared" si="3"/>
        <v>-0.10498159098999993</v>
      </c>
      <c r="O24" s="4">
        <f t="shared" si="4"/>
        <v>-0.36471214387000006</v>
      </c>
      <c r="P24" s="4">
        <f t="shared" si="0"/>
        <v>166832.90501840902</v>
      </c>
      <c r="Q24" s="4">
        <f t="shared" si="5"/>
        <v>143540.40528785612</v>
      </c>
      <c r="S24" s="4">
        <f t="shared" si="6"/>
        <v>0.20498159097041935</v>
      </c>
      <c r="T24" s="4">
        <f t="shared" si="7"/>
        <v>-2.5287856115028262E-2</v>
      </c>
    </row>
    <row r="25" spans="2:20" x14ac:dyDescent="0.2">
      <c r="B25" s="8">
        <v>20</v>
      </c>
      <c r="C25" s="3">
        <v>183078.74</v>
      </c>
      <c r="D25" s="3">
        <v>143333.39000000001</v>
      </c>
      <c r="E25" s="3">
        <v>183078.81</v>
      </c>
      <c r="F25" s="3">
        <v>143332.79</v>
      </c>
      <c r="H25" s="4">
        <f t="shared" si="9"/>
        <v>7.0000000006984919E-2</v>
      </c>
      <c r="I25" s="4">
        <f t="shared" si="10"/>
        <v>-0.60000000000582077</v>
      </c>
      <c r="N25" s="4">
        <f t="shared" si="3"/>
        <v>-0.10347041293000003</v>
      </c>
      <c r="O25" s="4">
        <f t="shared" si="4"/>
        <v>-0.48309477837999992</v>
      </c>
      <c r="P25" s="4">
        <f t="shared" si="0"/>
        <v>183078.63652958706</v>
      </c>
      <c r="Q25" s="4">
        <f t="shared" si="5"/>
        <v>143332.90690522164</v>
      </c>
      <c r="S25" s="4">
        <f t="shared" si="6"/>
        <v>0.17347041293396614</v>
      </c>
      <c r="T25" s="4">
        <f t="shared" si="7"/>
        <v>-0.116905221628258</v>
      </c>
    </row>
    <row r="26" spans="2:20" x14ac:dyDescent="0.2">
      <c r="B26" s="8">
        <v>21</v>
      </c>
      <c r="C26" s="3">
        <v>169045.27</v>
      </c>
      <c r="D26" s="3">
        <v>144195.78</v>
      </c>
      <c r="E26" s="3">
        <v>169044.99</v>
      </c>
      <c r="F26" s="3">
        <v>144195.96</v>
      </c>
      <c r="H26" s="4">
        <f t="shared" si="9"/>
        <v>-0.27999999999883585</v>
      </c>
      <c r="I26" s="4">
        <f t="shared" si="10"/>
        <v>0.17999999999301508</v>
      </c>
      <c r="N26" s="4">
        <f t="shared" si="3"/>
        <v>-0.10975464885999997</v>
      </c>
      <c r="O26" s="4">
        <f t="shared" si="4"/>
        <v>-0.38083288249000002</v>
      </c>
      <c r="P26" s="4">
        <f t="shared" si="0"/>
        <v>169045.16024535112</v>
      </c>
      <c r="Q26" s="4">
        <f t="shared" si="5"/>
        <v>144195.39916711752</v>
      </c>
      <c r="S26" s="4">
        <f t="shared" si="6"/>
        <v>-0.17024535112432204</v>
      </c>
      <c r="T26" s="4">
        <f t="shared" si="7"/>
        <v>0.56083288247464225</v>
      </c>
    </row>
    <row r="27" spans="2:20" x14ac:dyDescent="0.2">
      <c r="B27" s="8">
        <v>22</v>
      </c>
      <c r="C27" s="3">
        <v>186934.41</v>
      </c>
      <c r="D27" s="3">
        <v>144299.42000000001</v>
      </c>
      <c r="E27" s="3">
        <v>186934.67</v>
      </c>
      <c r="F27" s="3">
        <v>144298.60999999999</v>
      </c>
      <c r="H27" s="4">
        <f t="shared" si="9"/>
        <v>0.26000000000931323</v>
      </c>
      <c r="I27" s="4">
        <f t="shared" si="10"/>
        <v>-0.81000000002677552</v>
      </c>
      <c r="N27" s="4">
        <f t="shared" si="3"/>
        <v>-0.11050987354000019</v>
      </c>
      <c r="O27" s="4">
        <f t="shared" si="4"/>
        <v>-0.51119104566999995</v>
      </c>
      <c r="P27" s="4">
        <f t="shared" si="0"/>
        <v>186934.29949012646</v>
      </c>
      <c r="Q27" s="4">
        <f t="shared" si="5"/>
        <v>144298.90880895435</v>
      </c>
      <c r="S27" s="4">
        <f t="shared" si="6"/>
        <v>0.37050987355178222</v>
      </c>
      <c r="T27" s="4">
        <f t="shared" si="7"/>
        <v>-0.29880895436508581</v>
      </c>
    </row>
    <row r="28" spans="2:20" x14ac:dyDescent="0.2">
      <c r="B28" s="8">
        <v>23</v>
      </c>
      <c r="C28" s="3">
        <v>174821.84</v>
      </c>
      <c r="D28" s="3">
        <v>144931.31</v>
      </c>
      <c r="E28" s="3">
        <v>174821.69</v>
      </c>
      <c r="F28" s="3">
        <v>144930.74</v>
      </c>
      <c r="H28" s="4">
        <f t="shared" si="9"/>
        <v>-0.14999999999417923</v>
      </c>
      <c r="I28" s="4">
        <f t="shared" si="10"/>
        <v>-0.57000000000698492</v>
      </c>
      <c r="N28" s="4">
        <f t="shared" si="3"/>
        <v>-0.11511445597000003</v>
      </c>
      <c r="O28" s="4">
        <f t="shared" si="4"/>
        <v>-0.42292674808000008</v>
      </c>
      <c r="P28" s="4">
        <f t="shared" si="0"/>
        <v>174821.72488554401</v>
      </c>
      <c r="Q28" s="4">
        <f t="shared" si="5"/>
        <v>144930.88707325191</v>
      </c>
      <c r="S28" s="4">
        <f t="shared" si="6"/>
        <v>-3.4885544009739533E-2</v>
      </c>
      <c r="T28" s="4">
        <f t="shared" si="7"/>
        <v>-0.1470732519228477</v>
      </c>
    </row>
    <row r="29" spans="2:20" x14ac:dyDescent="0.2">
      <c r="B29" s="8">
        <v>24</v>
      </c>
      <c r="C29" s="3">
        <v>173090.84</v>
      </c>
      <c r="D29" s="3">
        <v>145226.76999999999</v>
      </c>
      <c r="E29" s="3">
        <v>173090.44</v>
      </c>
      <c r="F29" s="3">
        <v>145226.72</v>
      </c>
      <c r="H29" s="4">
        <f t="shared" si="9"/>
        <v>-0.39999999999417923</v>
      </c>
      <c r="I29" s="4">
        <f t="shared" si="10"/>
        <v>-4.9999999988358468E-2</v>
      </c>
      <c r="N29" s="4">
        <f t="shared" si="3"/>
        <v>-0.11726747298999995</v>
      </c>
      <c r="O29" s="4">
        <f t="shared" si="4"/>
        <v>-0.41031295107999988</v>
      </c>
      <c r="P29" s="4">
        <f t="shared" si="0"/>
        <v>173090.72273252701</v>
      </c>
      <c r="Q29" s="4">
        <f t="shared" si="5"/>
        <v>145226.35968704891</v>
      </c>
      <c r="S29" s="4">
        <f t="shared" si="6"/>
        <v>-0.28273252700455487</v>
      </c>
      <c r="T29" s="4">
        <f t="shared" si="7"/>
        <v>0.36031295108841732</v>
      </c>
    </row>
    <row r="30" spans="2:20" x14ac:dyDescent="0.2">
      <c r="B30" s="8">
        <v>25</v>
      </c>
      <c r="C30" s="3">
        <v>189813.5</v>
      </c>
      <c r="D30" s="3">
        <v>145285.67000000001</v>
      </c>
      <c r="E30" s="3">
        <v>189813.59</v>
      </c>
      <c r="F30" s="3">
        <v>145284.82</v>
      </c>
      <c r="H30" s="4">
        <f t="shared" si="9"/>
        <v>8.999999999650754E-2</v>
      </c>
      <c r="I30" s="4">
        <f t="shared" si="10"/>
        <v>-0.85000000000582077</v>
      </c>
      <c r="N30" s="4">
        <f t="shared" si="3"/>
        <v>-0.11769667729000022</v>
      </c>
      <c r="O30" s="4">
        <f t="shared" si="4"/>
        <v>-0.53217097450000006</v>
      </c>
      <c r="P30" s="4">
        <f t="shared" si="0"/>
        <v>189813.38230332272</v>
      </c>
      <c r="Q30" s="4">
        <f t="shared" si="5"/>
        <v>145285.13782902551</v>
      </c>
      <c r="S30" s="4">
        <f t="shared" si="6"/>
        <v>0.20769667727290653</v>
      </c>
      <c r="T30" s="4">
        <f t="shared" si="7"/>
        <v>-0.31782902550185099</v>
      </c>
    </row>
    <row r="31" spans="2:20" x14ac:dyDescent="0.2">
      <c r="B31" s="8">
        <v>26</v>
      </c>
      <c r="C31" s="3">
        <v>167533.97</v>
      </c>
      <c r="D31" s="3">
        <v>145752.64000000001</v>
      </c>
      <c r="E31" s="3">
        <v>167533.87</v>
      </c>
      <c r="F31" s="3">
        <v>145751.92000000001</v>
      </c>
      <c r="H31" s="4">
        <f t="shared" si="9"/>
        <v>-0.10000000000582077</v>
      </c>
      <c r="I31" s="4">
        <f t="shared" si="10"/>
        <v>-0.72000000000116415</v>
      </c>
      <c r="N31" s="4">
        <f t="shared" si="3"/>
        <v>-0.12109948768000012</v>
      </c>
      <c r="O31" s="4">
        <f t="shared" si="4"/>
        <v>-0.36982003938999997</v>
      </c>
      <c r="P31" s="4">
        <f t="shared" si="0"/>
        <v>167533.84890051233</v>
      </c>
      <c r="Q31" s="4">
        <f t="shared" si="5"/>
        <v>145752.27017996061</v>
      </c>
      <c r="S31" s="4">
        <f t="shared" si="6"/>
        <v>2.1099487668834627E-2</v>
      </c>
      <c r="T31" s="4">
        <f t="shared" si="7"/>
        <v>-0.3501799606019631</v>
      </c>
    </row>
    <row r="32" spans="2:20" x14ac:dyDescent="0.2">
      <c r="B32" s="8">
        <v>27</v>
      </c>
      <c r="C32" s="3">
        <v>169191.64</v>
      </c>
      <c r="D32" s="3">
        <v>145722.68</v>
      </c>
      <c r="E32" s="3">
        <v>169191.26</v>
      </c>
      <c r="F32" s="3">
        <v>145723</v>
      </c>
      <c r="H32" s="4">
        <f t="shared" si="9"/>
        <v>-0.38000000000465661</v>
      </c>
      <c r="I32" s="4">
        <f t="shared" si="10"/>
        <v>0.32000000000698492</v>
      </c>
      <c r="N32" s="4">
        <f t="shared" si="3"/>
        <v>-0.12088116915999991</v>
      </c>
      <c r="O32" s="4">
        <f t="shared" si="4"/>
        <v>-0.38189948068000001</v>
      </c>
      <c r="P32" s="4">
        <f t="shared" si="0"/>
        <v>169191.51911883085</v>
      </c>
      <c r="Q32" s="4">
        <f t="shared" si="5"/>
        <v>145722.29810051931</v>
      </c>
      <c r="S32" s="4">
        <f t="shared" si="6"/>
        <v>-0.25911883084336296</v>
      </c>
      <c r="T32" s="4">
        <f t="shared" si="7"/>
        <v>0.70189948068582453</v>
      </c>
    </row>
    <row r="33" spans="2:20" x14ac:dyDescent="0.2">
      <c r="B33" s="8">
        <v>28</v>
      </c>
      <c r="C33" s="3">
        <v>181316.61</v>
      </c>
      <c r="D33" s="3">
        <v>145856.23000000001</v>
      </c>
      <c r="E33" s="3">
        <v>181316.8</v>
      </c>
      <c r="F33" s="3">
        <v>145855.6</v>
      </c>
      <c r="H33" s="4">
        <f t="shared" si="9"/>
        <v>0.19000000000232831</v>
      </c>
      <c r="I33" s="4">
        <f t="shared" si="10"/>
        <v>-0.63000000000465661</v>
      </c>
      <c r="N33" s="4">
        <f t="shared" si="3"/>
        <v>-0.12185434801000017</v>
      </c>
      <c r="O33" s="4">
        <f t="shared" si="4"/>
        <v>-0.47025413706999997</v>
      </c>
      <c r="P33" s="4">
        <f t="shared" si="0"/>
        <v>181316.48814565197</v>
      </c>
      <c r="Q33" s="4">
        <f t="shared" si="5"/>
        <v>145855.75974586295</v>
      </c>
      <c r="S33" s="4">
        <f t="shared" si="6"/>
        <v>0.31185434802318923</v>
      </c>
      <c r="T33" s="4">
        <f t="shared" si="7"/>
        <v>-0.15974586294032633</v>
      </c>
    </row>
    <row r="34" spans="2:20" x14ac:dyDescent="0.2">
      <c r="B34" s="8">
        <v>29</v>
      </c>
      <c r="C34" s="3">
        <v>173735.23</v>
      </c>
      <c r="D34" s="3">
        <v>146846.1</v>
      </c>
      <c r="E34" s="3">
        <v>173735.11</v>
      </c>
      <c r="F34" s="3">
        <v>146846.19</v>
      </c>
      <c r="H34" s="4">
        <f t="shared" si="9"/>
        <v>-0.12000000002444722</v>
      </c>
      <c r="I34" s="4">
        <f t="shared" si="10"/>
        <v>8.999999999650754E-2</v>
      </c>
      <c r="N34" s="4">
        <f t="shared" si="3"/>
        <v>-0.1290675307000001</v>
      </c>
      <c r="O34" s="4">
        <f t="shared" si="4"/>
        <v>-0.41500862101000013</v>
      </c>
      <c r="P34" s="4">
        <f t="shared" si="0"/>
        <v>173735.1009324693</v>
      </c>
      <c r="Q34" s="4">
        <f t="shared" si="5"/>
        <v>146845.68499137901</v>
      </c>
      <c r="S34" s="4">
        <f t="shared" si="6"/>
        <v>9.067530685570091E-3</v>
      </c>
      <c r="T34" s="4">
        <f t="shared" si="7"/>
        <v>0.50500862099579535</v>
      </c>
    </row>
    <row r="35" spans="2:20" x14ac:dyDescent="0.2">
      <c r="B35" s="8">
        <v>30</v>
      </c>
      <c r="C35" s="3">
        <v>192684.73</v>
      </c>
      <c r="D35" s="3">
        <v>146647.79999999999</v>
      </c>
      <c r="E35" s="3">
        <v>192685</v>
      </c>
      <c r="F35" s="3">
        <v>146647.15</v>
      </c>
      <c r="H35" s="4">
        <f t="shared" si="9"/>
        <v>0.26999999998952262</v>
      </c>
      <c r="I35" s="4">
        <f t="shared" si="10"/>
        <v>-0.64999999999417923</v>
      </c>
      <c r="N35" s="4">
        <f t="shared" si="3"/>
        <v>-0.12762251859999985</v>
      </c>
      <c r="O35" s="4">
        <f t="shared" si="4"/>
        <v>-0.55309362751000002</v>
      </c>
      <c r="P35" s="4">
        <f t="shared" si="0"/>
        <v>192684.60237748141</v>
      </c>
      <c r="Q35" s="4">
        <f t="shared" si="5"/>
        <v>146647.24690637249</v>
      </c>
      <c r="S35" s="4">
        <f t="shared" si="6"/>
        <v>0.39762251859065145</v>
      </c>
      <c r="T35" s="4">
        <f t="shared" si="7"/>
        <v>-9.6906372491503134E-2</v>
      </c>
    </row>
    <row r="36" spans="2:20" x14ac:dyDescent="0.2">
      <c r="B36" s="8">
        <v>31</v>
      </c>
      <c r="C36" s="3">
        <v>185241.39</v>
      </c>
      <c r="D36" s="3">
        <v>146888.23000000001</v>
      </c>
      <c r="E36" s="3">
        <v>185241.77</v>
      </c>
      <c r="F36" s="3">
        <v>146887.39000000001</v>
      </c>
      <c r="H36" s="4">
        <f t="shared" si="9"/>
        <v>0.37999999997555278</v>
      </c>
      <c r="I36" s="4">
        <f t="shared" si="10"/>
        <v>-0.83999999999650754</v>
      </c>
      <c r="N36" s="4">
        <f t="shared" si="3"/>
        <v>-0.12937453201000004</v>
      </c>
      <c r="O36" s="4">
        <f t="shared" si="4"/>
        <v>-0.4988540089300002</v>
      </c>
      <c r="P36" s="4">
        <f t="shared" si="0"/>
        <v>185241.26062546801</v>
      </c>
      <c r="Q36" s="4">
        <f t="shared" si="5"/>
        <v>146887.73114599107</v>
      </c>
      <c r="S36" s="4">
        <f t="shared" si="6"/>
        <v>0.50937453197548166</v>
      </c>
      <c r="T36" s="4">
        <f t="shared" si="7"/>
        <v>-0.34114599105669186</v>
      </c>
    </row>
    <row r="37" spans="2:20" x14ac:dyDescent="0.2">
      <c r="B37" s="8">
        <v>32</v>
      </c>
      <c r="C37" s="3">
        <v>179441.48</v>
      </c>
      <c r="D37" s="3">
        <v>147284.85999999999</v>
      </c>
      <c r="E37" s="3">
        <v>179441.32</v>
      </c>
      <c r="F37" s="3">
        <v>147284.15</v>
      </c>
      <c r="H37" s="4">
        <f t="shared" si="9"/>
        <v>-0.16000000000349246</v>
      </c>
      <c r="I37" s="4">
        <f t="shared" si="10"/>
        <v>-0.70999999999185093</v>
      </c>
      <c r="N37" s="4">
        <f t="shared" si="3"/>
        <v>-0.13226477481999999</v>
      </c>
      <c r="O37" s="4">
        <f t="shared" si="4"/>
        <v>-0.45659006476000008</v>
      </c>
      <c r="P37" s="4">
        <f t="shared" si="0"/>
        <v>179441.34773522519</v>
      </c>
      <c r="Q37" s="4">
        <f t="shared" si="5"/>
        <v>147284.40340993521</v>
      </c>
      <c r="S37" s="4">
        <f t="shared" si="6"/>
        <v>-2.7735225186916068E-2</v>
      </c>
      <c r="T37" s="4">
        <f t="shared" si="7"/>
        <v>-0.25340993521967903</v>
      </c>
    </row>
    <row r="38" spans="2:20" x14ac:dyDescent="0.2">
      <c r="B38" s="8">
        <v>33</v>
      </c>
      <c r="C38" s="3">
        <v>177902.51</v>
      </c>
      <c r="D38" s="3">
        <v>147443.57999999999</v>
      </c>
      <c r="E38" s="3">
        <v>177900.83</v>
      </c>
      <c r="F38" s="3">
        <v>147443.26</v>
      </c>
      <c r="H38" s="4">
        <f t="shared" si="9"/>
        <v>-1.6800000000221189</v>
      </c>
      <c r="I38" s="4">
        <f t="shared" si="10"/>
        <v>-0.31999999997788109</v>
      </c>
      <c r="N38" s="4">
        <f t="shared" si="3"/>
        <v>-0.13342136745999988</v>
      </c>
      <c r="O38" s="4">
        <f t="shared" si="4"/>
        <v>-0.44537559037000007</v>
      </c>
      <c r="P38" s="4">
        <f t="shared" si="0"/>
        <v>177902.37657863254</v>
      </c>
      <c r="Q38" s="4">
        <f t="shared" si="5"/>
        <v>147443.13462440961</v>
      </c>
      <c r="S38" s="4">
        <f t="shared" si="6"/>
        <v>-1.5465786325512454</v>
      </c>
      <c r="T38" s="4">
        <f t="shared" si="7"/>
        <v>0.12537559040356427</v>
      </c>
    </row>
    <row r="39" spans="2:20" x14ac:dyDescent="0.2">
      <c r="B39" s="8">
        <v>34</v>
      </c>
      <c r="C39" s="3">
        <v>174915.78</v>
      </c>
      <c r="D39" s="3">
        <v>147724.57999999999</v>
      </c>
      <c r="E39" s="3">
        <v>174915.48</v>
      </c>
      <c r="F39" s="3">
        <v>147724.25</v>
      </c>
      <c r="H39" s="4">
        <f t="shared" si="9"/>
        <v>-0.29999999998835847</v>
      </c>
      <c r="I39" s="4">
        <f t="shared" si="10"/>
        <v>-0.32999999998719431</v>
      </c>
      <c r="N39" s="4">
        <f t="shared" si="3"/>
        <v>-0.13546901446000004</v>
      </c>
      <c r="O39" s="4">
        <f t="shared" si="4"/>
        <v>-0.42361128885999988</v>
      </c>
      <c r="P39" s="4">
        <f t="shared" si="0"/>
        <v>174915.64453098553</v>
      </c>
      <c r="Q39" s="4">
        <f t="shared" si="5"/>
        <v>147724.15638871113</v>
      </c>
      <c r="S39" s="4">
        <f t="shared" si="6"/>
        <v>-0.16453098552301526</v>
      </c>
      <c r="T39" s="4">
        <f t="shared" si="7"/>
        <v>9.3611288873944432E-2</v>
      </c>
    </row>
    <row r="40" spans="2:20" x14ac:dyDescent="0.2">
      <c r="B40" s="8">
        <v>35</v>
      </c>
      <c r="C40" s="3">
        <v>171564.67</v>
      </c>
      <c r="D40" s="3">
        <v>147736.48000000001</v>
      </c>
      <c r="E40" s="3">
        <v>171564.55</v>
      </c>
      <c r="F40" s="3">
        <v>147736.41</v>
      </c>
      <c r="H40" s="4">
        <f t="shared" si="9"/>
        <v>-0.12000000002444722</v>
      </c>
      <c r="I40" s="4">
        <f t="shared" si="10"/>
        <v>-7.0000000006984919E-2</v>
      </c>
      <c r="N40" s="4">
        <f t="shared" si="3"/>
        <v>-0.13555572976000019</v>
      </c>
      <c r="O40" s="4">
        <f t="shared" si="4"/>
        <v>-0.39919175028999998</v>
      </c>
      <c r="P40" s="4">
        <f t="shared" si="0"/>
        <v>171564.53444427025</v>
      </c>
      <c r="Q40" s="4">
        <f t="shared" si="5"/>
        <v>147736.08080824971</v>
      </c>
      <c r="S40" s="4">
        <f t="shared" si="6"/>
        <v>1.5555729740299284E-2</v>
      </c>
      <c r="T40" s="4">
        <f t="shared" si="7"/>
        <v>0.32919175029383041</v>
      </c>
    </row>
    <row r="41" spans="2:20" x14ac:dyDescent="0.2">
      <c r="B41" s="8">
        <v>36</v>
      </c>
      <c r="C41" s="3">
        <v>188661.41</v>
      </c>
      <c r="D41" s="3">
        <v>147466.32</v>
      </c>
      <c r="E41" s="3">
        <v>188661.66</v>
      </c>
      <c r="F41" s="3">
        <v>147465.59</v>
      </c>
      <c r="H41" s="4">
        <f t="shared" si="9"/>
        <v>0.25</v>
      </c>
      <c r="I41" s="4">
        <f t="shared" si="10"/>
        <v>-0.73000000001047738</v>
      </c>
      <c r="N41" s="4">
        <f t="shared" si="3"/>
        <v>-0.13358707384000013</v>
      </c>
      <c r="O41" s="4">
        <f t="shared" si="4"/>
        <v>-0.52377569467000007</v>
      </c>
      <c r="P41" s="4">
        <f t="shared" si="0"/>
        <v>188661.27641292618</v>
      </c>
      <c r="Q41" s="4">
        <f t="shared" si="5"/>
        <v>147465.79622430535</v>
      </c>
      <c r="S41" s="4">
        <f t="shared" si="6"/>
        <v>0.3835870738257654</v>
      </c>
      <c r="T41" s="4">
        <f t="shared" si="7"/>
        <v>-0.20622430535149761</v>
      </c>
    </row>
    <row r="42" spans="2:20" x14ac:dyDescent="0.2">
      <c r="B42" s="8">
        <v>37</v>
      </c>
      <c r="C42" s="3">
        <v>174210.48</v>
      </c>
      <c r="D42" s="3">
        <v>147841.48000000001</v>
      </c>
      <c r="E42" s="3">
        <v>174210.35</v>
      </c>
      <c r="F42" s="3">
        <v>147841.28</v>
      </c>
      <c r="H42" s="4">
        <f t="shared" si="9"/>
        <v>-0.13000000000465661</v>
      </c>
      <c r="I42" s="4">
        <f t="shared" si="10"/>
        <v>-0.20000000001164153</v>
      </c>
      <c r="N42" s="4">
        <f t="shared" si="3"/>
        <v>-0.13632086476000016</v>
      </c>
      <c r="O42" s="4">
        <f t="shared" si="4"/>
        <v>-0.41847176776000006</v>
      </c>
      <c r="P42" s="4">
        <f t="shared" si="0"/>
        <v>174210.34367913526</v>
      </c>
      <c r="Q42" s="4">
        <f t="shared" si="5"/>
        <v>147841.06152823224</v>
      </c>
      <c r="S42" s="4">
        <f t="shared" si="6"/>
        <v>6.3208647479768842E-3</v>
      </c>
      <c r="T42" s="4">
        <f t="shared" si="7"/>
        <v>0.21847176775918342</v>
      </c>
    </row>
    <row r="43" spans="2:20" x14ac:dyDescent="0.2">
      <c r="B43" s="8">
        <v>38</v>
      </c>
      <c r="C43" s="3">
        <v>170321.76</v>
      </c>
      <c r="D43" s="3">
        <v>148336.07</v>
      </c>
      <c r="E43" s="3">
        <v>170321.68</v>
      </c>
      <c r="F43" s="3">
        <v>148335.96</v>
      </c>
      <c r="H43" s="4">
        <f t="shared" si="9"/>
        <v>-8.0000000016298145E-2</v>
      </c>
      <c r="I43" s="4">
        <f t="shared" si="10"/>
        <v>-0.11000000001513399</v>
      </c>
      <c r="N43" s="4">
        <f t="shared" si="3"/>
        <v>-0.13992494209000006</v>
      </c>
      <c r="O43" s="4">
        <f t="shared" si="4"/>
        <v>-0.39013466512000017</v>
      </c>
      <c r="P43" s="4">
        <f t="shared" si="0"/>
        <v>170321.62007505793</v>
      </c>
      <c r="Q43" s="4">
        <f t="shared" si="5"/>
        <v>148335.67986533488</v>
      </c>
      <c r="S43" s="4">
        <f t="shared" si="6"/>
        <v>5.9924942062934861E-2</v>
      </c>
      <c r="T43" s="4">
        <f t="shared" si="7"/>
        <v>0.28013466511038132</v>
      </c>
    </row>
    <row r="44" spans="2:20" x14ac:dyDescent="0.2">
      <c r="B44" s="8">
        <v>39</v>
      </c>
      <c r="C44" s="3">
        <v>172028.14</v>
      </c>
      <c r="D44" s="3">
        <v>148041.87</v>
      </c>
      <c r="E44" s="3">
        <v>172027.54</v>
      </c>
      <c r="F44" s="3">
        <v>148041.59</v>
      </c>
      <c r="H44" s="4">
        <f t="shared" si="9"/>
        <v>-0.60000000000582077</v>
      </c>
      <c r="I44" s="4">
        <f t="shared" si="10"/>
        <v>-0.27999999999883585</v>
      </c>
      <c r="N44" s="4">
        <f t="shared" si="3"/>
        <v>-0.13778110668999999</v>
      </c>
      <c r="O44" s="4">
        <f t="shared" si="4"/>
        <v>-0.40256905618000016</v>
      </c>
      <c r="P44" s="4">
        <f t="shared" si="0"/>
        <v>172028.00221889332</v>
      </c>
      <c r="Q44" s="4">
        <f t="shared" si="5"/>
        <v>148041.46743094383</v>
      </c>
      <c r="S44" s="4">
        <f t="shared" si="6"/>
        <v>-0.4622188933135476</v>
      </c>
      <c r="T44" s="4">
        <f t="shared" si="7"/>
        <v>0.12256905616959557</v>
      </c>
    </row>
    <row r="45" spans="2:20" x14ac:dyDescent="0.2">
      <c r="B45" s="8">
        <v>40</v>
      </c>
      <c r="C45" s="3">
        <v>184815.64</v>
      </c>
      <c r="D45" s="3">
        <v>148222.67000000001</v>
      </c>
      <c r="E45" s="3">
        <v>184815.95</v>
      </c>
      <c r="F45" s="3">
        <v>148221.75</v>
      </c>
      <c r="H45" s="4">
        <f t="shared" si="9"/>
        <v>0.30999999999767169</v>
      </c>
      <c r="I45" s="4">
        <f t="shared" si="10"/>
        <v>-0.92000000001280569</v>
      </c>
      <c r="N45" s="4">
        <f t="shared" si="3"/>
        <v>-0.1390985962900001</v>
      </c>
      <c r="O45" s="4">
        <f t="shared" si="4"/>
        <v>-0.49575156868000003</v>
      </c>
      <c r="P45" s="4">
        <f t="shared" si="0"/>
        <v>184815.50090140372</v>
      </c>
      <c r="Q45" s="4">
        <f t="shared" si="5"/>
        <v>148222.17424843134</v>
      </c>
      <c r="S45" s="4">
        <f t="shared" si="6"/>
        <v>0.4490985962911509</v>
      </c>
      <c r="T45" s="4">
        <f t="shared" si="7"/>
        <v>-0.42424843134358525</v>
      </c>
    </row>
    <row r="46" spans="2:20" x14ac:dyDescent="0.2">
      <c r="B46" s="8">
        <v>41</v>
      </c>
      <c r="C46" s="3">
        <v>188106.16</v>
      </c>
      <c r="D46" s="3">
        <v>149170</v>
      </c>
      <c r="E46" s="3">
        <v>188105.93</v>
      </c>
      <c r="F46" s="3">
        <v>149169.34</v>
      </c>
      <c r="H46" s="4">
        <f t="shared" si="9"/>
        <v>-0.23000000001047738</v>
      </c>
      <c r="I46" s="4">
        <f t="shared" si="10"/>
        <v>-0.66000000000349246</v>
      </c>
      <c r="N46" s="4">
        <f t="shared" si="3"/>
        <v>-0.14600179000000002</v>
      </c>
      <c r="O46" s="4">
        <f t="shared" si="4"/>
        <v>-0.51972958792000012</v>
      </c>
      <c r="P46" s="4">
        <f t="shared" si="0"/>
        <v>188106.01399820999</v>
      </c>
      <c r="Q46" s="4">
        <f t="shared" si="5"/>
        <v>149169.48027041208</v>
      </c>
      <c r="S46" s="4">
        <f t="shared" si="6"/>
        <v>-8.3998210000572726E-2</v>
      </c>
      <c r="T46" s="4">
        <f t="shared" si="7"/>
        <v>-0.14027041208464652</v>
      </c>
    </row>
    <row r="47" spans="2:20" x14ac:dyDescent="0.2">
      <c r="B47" s="8">
        <v>42</v>
      </c>
      <c r="C47" s="3">
        <v>184984.55</v>
      </c>
      <c r="D47" s="3">
        <v>149479.37</v>
      </c>
      <c r="E47" s="3">
        <v>184984.34</v>
      </c>
      <c r="F47" s="3">
        <v>149479</v>
      </c>
      <c r="H47" s="4">
        <f t="shared" si="9"/>
        <v>-0.20999999999185093</v>
      </c>
      <c r="I47" s="4">
        <f t="shared" si="10"/>
        <v>-0.36999999999534339</v>
      </c>
      <c r="N47" s="4">
        <f t="shared" si="3"/>
        <v>-0.14825616919000006</v>
      </c>
      <c r="O47" s="4">
        <f t="shared" si="4"/>
        <v>-0.4969824158499998</v>
      </c>
      <c r="P47" s="4">
        <f t="shared" si="0"/>
        <v>184984.40174383079</v>
      </c>
      <c r="Q47" s="4">
        <f t="shared" si="5"/>
        <v>149478.87301758415</v>
      </c>
      <c r="S47" s="4">
        <f t="shared" si="6"/>
        <v>-6.1743830796331167E-2</v>
      </c>
      <c r="T47" s="4">
        <f t="shared" si="7"/>
        <v>0.12698241585167125</v>
      </c>
    </row>
    <row r="48" spans="2:20" x14ac:dyDescent="0.2">
      <c r="B48" s="8">
        <v>43</v>
      </c>
      <c r="C48" s="3">
        <v>181776.05</v>
      </c>
      <c r="D48" s="3">
        <v>149865.87</v>
      </c>
      <c r="E48" s="3">
        <v>181775.65</v>
      </c>
      <c r="F48" s="3">
        <v>149865.29999999999</v>
      </c>
      <c r="H48" s="4">
        <f t="shared" si="9"/>
        <v>-0.39999999999417923</v>
      </c>
      <c r="I48" s="4">
        <f t="shared" si="10"/>
        <v>-0.57000000000698492</v>
      </c>
      <c r="N48" s="4">
        <f t="shared" si="3"/>
        <v>-0.1510725946899999</v>
      </c>
      <c r="O48" s="4">
        <f t="shared" si="4"/>
        <v>-0.47360207634999996</v>
      </c>
      <c r="P48" s="4">
        <f t="shared" si="0"/>
        <v>181775.8989274053</v>
      </c>
      <c r="Q48" s="4">
        <f t="shared" si="5"/>
        <v>149865.39639792364</v>
      </c>
      <c r="S48" s="4">
        <f t="shared" si="6"/>
        <v>-0.24892740530776791</v>
      </c>
      <c r="T48" s="4">
        <f t="shared" si="7"/>
        <v>-9.6397923654876649E-2</v>
      </c>
    </row>
    <row r="49" spans="2:20" x14ac:dyDescent="0.2">
      <c r="B49" s="8">
        <v>44</v>
      </c>
      <c r="C49" s="3">
        <v>171609.44</v>
      </c>
      <c r="D49" s="3">
        <v>150126.01999999999</v>
      </c>
      <c r="E49" s="3">
        <v>171609.55</v>
      </c>
      <c r="F49" s="3">
        <v>150125.93</v>
      </c>
      <c r="H49" s="4">
        <f t="shared" si="9"/>
        <v>0.10999999998603016</v>
      </c>
      <c r="I49" s="4">
        <f t="shared" si="10"/>
        <v>-8.999999999650754E-2</v>
      </c>
      <c r="N49" s="4">
        <f t="shared" si="3"/>
        <v>-0.15296830774000003</v>
      </c>
      <c r="O49" s="4">
        <f t="shared" si="4"/>
        <v>-0.39951798928000004</v>
      </c>
      <c r="P49" s="4">
        <f t="shared" si="0"/>
        <v>171609.28703169225</v>
      </c>
      <c r="Q49" s="4">
        <f t="shared" si="5"/>
        <v>150125.62048201071</v>
      </c>
      <c r="S49" s="4">
        <f t="shared" si="6"/>
        <v>0.26296830773935653</v>
      </c>
      <c r="T49" s="4">
        <f t="shared" si="7"/>
        <v>0.30951798928435892</v>
      </c>
    </row>
    <row r="50" spans="2:20" x14ac:dyDescent="0.2">
      <c r="B50" s="8">
        <v>45</v>
      </c>
      <c r="C50" s="3">
        <v>193017.8</v>
      </c>
      <c r="D50" s="3">
        <v>149788.88</v>
      </c>
      <c r="E50" s="3">
        <v>193018.1</v>
      </c>
      <c r="F50" s="3">
        <v>149788.01</v>
      </c>
      <c r="H50" s="4">
        <f t="shared" si="9"/>
        <v>0.3000000000174623</v>
      </c>
      <c r="I50" s="4">
        <f t="shared" si="10"/>
        <v>-0.86999999999534339</v>
      </c>
      <c r="N50" s="4">
        <f t="shared" si="3"/>
        <v>-0.15051156856000014</v>
      </c>
      <c r="O50" s="4">
        <f t="shared" si="4"/>
        <v>-0.5555207085999998</v>
      </c>
      <c r="P50" s="4">
        <f t="shared" si="0"/>
        <v>193017.64948843143</v>
      </c>
      <c r="Q50" s="4">
        <f t="shared" si="5"/>
        <v>149788.32447929139</v>
      </c>
      <c r="S50" s="4">
        <f t="shared" si="6"/>
        <v>0.45051156857516617</v>
      </c>
      <c r="T50" s="4">
        <f t="shared" si="7"/>
        <v>-0.31447929138084874</v>
      </c>
    </row>
    <row r="51" spans="2:20" x14ac:dyDescent="0.2">
      <c r="B51" s="8">
        <v>46</v>
      </c>
      <c r="C51" s="3">
        <v>165826.32999999999</v>
      </c>
      <c r="D51" s="3">
        <v>150646.12</v>
      </c>
      <c r="E51" s="3">
        <v>165826.1</v>
      </c>
      <c r="F51" s="3">
        <v>150645.67000000001</v>
      </c>
      <c r="H51" s="4">
        <f t="shared" si="9"/>
        <v>-0.22999999998137355</v>
      </c>
      <c r="I51" s="4">
        <f t="shared" si="10"/>
        <v>-0.4499999999825377</v>
      </c>
      <c r="N51" s="4">
        <f t="shared" si="3"/>
        <v>-0.15675827644000007</v>
      </c>
      <c r="O51" s="4">
        <f t="shared" si="4"/>
        <v>-0.3573764667099999</v>
      </c>
      <c r="P51" s="4">
        <f t="shared" si="0"/>
        <v>165826.17324172356</v>
      </c>
      <c r="Q51" s="4">
        <f t="shared" si="5"/>
        <v>150645.76262353329</v>
      </c>
      <c r="S51" s="4">
        <f t="shared" si="6"/>
        <v>-7.3241723555838689E-2</v>
      </c>
      <c r="T51" s="4">
        <f t="shared" si="7"/>
        <v>-9.2623533273581415E-2</v>
      </c>
    </row>
    <row r="52" spans="2:20" x14ac:dyDescent="0.2">
      <c r="B52" s="8">
        <v>47</v>
      </c>
      <c r="C52" s="3">
        <v>189357.05</v>
      </c>
      <c r="D52" s="3">
        <v>150452.17000000001</v>
      </c>
      <c r="E52" s="3">
        <v>189356.87</v>
      </c>
      <c r="F52" s="3">
        <v>150451.34</v>
      </c>
      <c r="H52" s="4">
        <f t="shared" si="9"/>
        <v>-0.17999999999301508</v>
      </c>
      <c r="I52" s="4">
        <f t="shared" si="10"/>
        <v>-0.83000000001629815</v>
      </c>
      <c r="N52" s="4">
        <f t="shared" si="3"/>
        <v>-0.15534496279000021</v>
      </c>
      <c r="O52" s="4">
        <f t="shared" si="4"/>
        <v>-0.52884482334999983</v>
      </c>
      <c r="P52" s="4">
        <f t="shared" si="0"/>
        <v>189356.89465503721</v>
      </c>
      <c r="Q52" s="4">
        <f t="shared" si="5"/>
        <v>150451.64115517665</v>
      </c>
      <c r="S52" s="4">
        <f t="shared" si="6"/>
        <v>-2.4655037210322917E-2</v>
      </c>
      <c r="T52" s="4">
        <f t="shared" si="7"/>
        <v>-0.30115517665399238</v>
      </c>
    </row>
    <row r="53" spans="2:20" x14ac:dyDescent="0.2">
      <c r="B53" s="8">
        <v>48</v>
      </c>
      <c r="C53" s="3">
        <v>192991.6</v>
      </c>
      <c r="D53" s="3">
        <v>150595.54</v>
      </c>
      <c r="E53" s="3">
        <v>192991.88</v>
      </c>
      <c r="F53" s="3">
        <v>150594.51</v>
      </c>
      <c r="H53" s="4">
        <f t="shared" si="9"/>
        <v>0.27999999999883585</v>
      </c>
      <c r="I53" s="4">
        <f t="shared" si="10"/>
        <v>-1.0299999999988358</v>
      </c>
      <c r="N53" s="4">
        <f t="shared" si="3"/>
        <v>-0.15638969998000019</v>
      </c>
      <c r="O53" s="4">
        <f t="shared" si="4"/>
        <v>-0.55532978919999998</v>
      </c>
      <c r="P53" s="4">
        <f t="shared" si="0"/>
        <v>192991.44361030002</v>
      </c>
      <c r="Q53" s="4">
        <f t="shared" si="5"/>
        <v>150594.9846702108</v>
      </c>
      <c r="S53" s="4">
        <f t="shared" si="6"/>
        <v>0.43638969998573884</v>
      </c>
      <c r="T53" s="4">
        <f t="shared" si="7"/>
        <v>-0.47467021079501137</v>
      </c>
    </row>
    <row r="54" spans="2:20" x14ac:dyDescent="0.2">
      <c r="B54" s="8">
        <v>49</v>
      </c>
      <c r="C54" s="3">
        <v>185677.69</v>
      </c>
      <c r="D54" s="3">
        <v>150945.28</v>
      </c>
      <c r="E54" s="3">
        <v>185677.68</v>
      </c>
      <c r="F54" s="3">
        <v>150944.44</v>
      </c>
      <c r="H54" s="4">
        <f t="shared" si="9"/>
        <v>-1.0000000009313226E-2</v>
      </c>
      <c r="I54" s="4">
        <f t="shared" si="10"/>
        <v>-0.83999999999650754</v>
      </c>
      <c r="N54" s="4">
        <f t="shared" si="3"/>
        <v>-0.15893825535999995</v>
      </c>
      <c r="O54" s="4">
        <f t="shared" si="4"/>
        <v>-0.50203332702999992</v>
      </c>
      <c r="P54" s="4">
        <f t="shared" si="0"/>
        <v>185677.53106174464</v>
      </c>
      <c r="Q54" s="4">
        <f t="shared" si="5"/>
        <v>150944.77796667296</v>
      </c>
      <c r="S54" s="4">
        <f t="shared" si="6"/>
        <v>0.14893825535546057</v>
      </c>
      <c r="T54" s="4">
        <f t="shared" si="7"/>
        <v>-0.33796667295973748</v>
      </c>
    </row>
    <row r="55" spans="2:20" x14ac:dyDescent="0.2">
      <c r="B55" s="8">
        <v>50</v>
      </c>
      <c r="C55" s="3">
        <v>169775.1</v>
      </c>
      <c r="D55" s="3">
        <v>151656.04999999999</v>
      </c>
      <c r="E55" s="3">
        <v>169774.61</v>
      </c>
      <c r="F55" s="3">
        <v>151656.32000000001</v>
      </c>
      <c r="H55" s="4">
        <f t="shared" si="9"/>
        <v>-0.4900000000197906</v>
      </c>
      <c r="I55" s="4">
        <f t="shared" si="10"/>
        <v>0.27000000001862645</v>
      </c>
      <c r="N55" s="4">
        <f t="shared" si="3"/>
        <v>-0.16411763634999998</v>
      </c>
      <c r="O55" s="4">
        <f t="shared" si="4"/>
        <v>-0.38615115369999997</v>
      </c>
      <c r="P55" s="4">
        <f t="shared" si="0"/>
        <v>169774.93588236364</v>
      </c>
      <c r="Q55" s="4">
        <f t="shared" si="5"/>
        <v>151655.66384884628</v>
      </c>
      <c r="S55" s="4">
        <f t="shared" si="6"/>
        <v>-0.32588236365700141</v>
      </c>
      <c r="T55" s="4">
        <f t="shared" si="7"/>
        <v>0.65615115372929722</v>
      </c>
    </row>
    <row r="56" spans="2:20" x14ac:dyDescent="0.2">
      <c r="B56" s="8">
        <v>51</v>
      </c>
      <c r="C56" s="3">
        <v>193150.91</v>
      </c>
      <c r="D56" s="3">
        <v>151680.65</v>
      </c>
      <c r="E56" s="3">
        <v>193150.82</v>
      </c>
      <c r="F56" s="3">
        <v>151679.82999999999</v>
      </c>
      <c r="H56" s="4">
        <f t="shared" si="9"/>
        <v>-8.999999999650754E-2</v>
      </c>
      <c r="I56" s="4">
        <f t="shared" si="10"/>
        <v>-0.82000000000698492</v>
      </c>
      <c r="N56" s="4">
        <f t="shared" si="3"/>
        <v>-0.1642968965499999</v>
      </c>
      <c r="O56" s="4">
        <f t="shared" si="4"/>
        <v>-0.55649068117000011</v>
      </c>
      <c r="P56" s="4">
        <f t="shared" si="0"/>
        <v>193150.74570310346</v>
      </c>
      <c r="Q56" s="4">
        <f t="shared" si="5"/>
        <v>151680.09350931883</v>
      </c>
      <c r="S56" s="4">
        <f t="shared" si="6"/>
        <v>7.4296896549640223E-2</v>
      </c>
      <c r="T56" s="4">
        <f t="shared" si="7"/>
        <v>-0.26350931884371676</v>
      </c>
    </row>
    <row r="57" spans="2:20" x14ac:dyDescent="0.2">
      <c r="B57" s="8">
        <v>52</v>
      </c>
      <c r="C57" s="3">
        <v>177480.07</v>
      </c>
      <c r="D57" s="3">
        <v>151813.54999999999</v>
      </c>
      <c r="E57" s="3">
        <v>177479.6</v>
      </c>
      <c r="F57" s="3">
        <v>151813.32999999999</v>
      </c>
      <c r="H57" s="4">
        <f t="shared" si="9"/>
        <v>-0.47000000000116415</v>
      </c>
      <c r="I57" s="4">
        <f t="shared" si="10"/>
        <v>-0.22000000000116415</v>
      </c>
      <c r="N57" s="4">
        <f t="shared" si="3"/>
        <v>-0.16526533884999994</v>
      </c>
      <c r="O57" s="4">
        <f t="shared" si="4"/>
        <v>-0.44229727009000008</v>
      </c>
      <c r="P57" s="4">
        <f t="shared" si="0"/>
        <v>177479.90473466116</v>
      </c>
      <c r="Q57" s="4">
        <f t="shared" si="5"/>
        <v>151813.1077027299</v>
      </c>
      <c r="S57" s="4">
        <f t="shared" si="6"/>
        <v>-0.30473466115654446</v>
      </c>
      <c r="T57" s="4">
        <f t="shared" si="7"/>
        <v>0.22229727008379996</v>
      </c>
    </row>
    <row r="58" spans="2:20" x14ac:dyDescent="0.2">
      <c r="B58" s="8">
        <v>53</v>
      </c>
      <c r="C58" s="3">
        <v>187984.69</v>
      </c>
      <c r="D58" s="3">
        <v>151681.73000000001</v>
      </c>
      <c r="E58" s="3">
        <v>187985.7</v>
      </c>
      <c r="F58" s="3">
        <v>151680.62</v>
      </c>
      <c r="H58" s="4">
        <f t="shared" si="9"/>
        <v>1.0100000000093132</v>
      </c>
      <c r="I58" s="4">
        <f t="shared" si="10"/>
        <v>-1.110000000015134</v>
      </c>
      <c r="N58" s="4">
        <f t="shared" si="3"/>
        <v>-0.16430476651000003</v>
      </c>
      <c r="O58" s="4">
        <f t="shared" si="4"/>
        <v>-0.51884443602999997</v>
      </c>
      <c r="P58" s="4">
        <f t="shared" si="0"/>
        <v>187984.52569523349</v>
      </c>
      <c r="Q58" s="4">
        <f t="shared" si="5"/>
        <v>151681.21115556397</v>
      </c>
      <c r="S58" s="4">
        <f t="shared" si="6"/>
        <v>1.1743047665222548</v>
      </c>
      <c r="T58" s="4">
        <f t="shared" si="7"/>
        <v>-0.59115556397591718</v>
      </c>
    </row>
    <row r="59" spans="2:20" x14ac:dyDescent="0.2">
      <c r="B59" s="8">
        <v>54</v>
      </c>
      <c r="C59" s="3">
        <v>174160.3</v>
      </c>
      <c r="D59" s="3">
        <v>152225.85</v>
      </c>
      <c r="E59" s="3">
        <v>174161.41</v>
      </c>
      <c r="F59" s="3">
        <v>152227.75</v>
      </c>
      <c r="H59" s="4">
        <f t="shared" si="9"/>
        <v>1.110000000015134</v>
      </c>
      <c r="I59" s="4">
        <f t="shared" si="10"/>
        <v>1.8999999999941792</v>
      </c>
      <c r="N59" s="4">
        <f t="shared" si="3"/>
        <v>-0.16826976895000001</v>
      </c>
      <c r="O59" s="4">
        <f t="shared" si="4"/>
        <v>-0.41810610609999999</v>
      </c>
      <c r="P59" s="4">
        <f t="shared" si="0"/>
        <v>174160.13173023105</v>
      </c>
      <c r="Q59" s="4">
        <f t="shared" si="5"/>
        <v>152225.4318938939</v>
      </c>
      <c r="S59" s="4">
        <f t="shared" si="6"/>
        <v>1.2782697689544875</v>
      </c>
      <c r="T59" s="4">
        <f t="shared" si="7"/>
        <v>2.3181061061040964</v>
      </c>
    </row>
    <row r="60" spans="2:20" x14ac:dyDescent="0.2">
      <c r="B60" s="8">
        <v>55</v>
      </c>
      <c r="C60" s="3">
        <v>180154.89</v>
      </c>
      <c r="D60" s="3">
        <v>152464.6</v>
      </c>
      <c r="E60" s="3">
        <v>180154.64</v>
      </c>
      <c r="F60" s="3">
        <v>152464.12</v>
      </c>
      <c r="H60" s="4">
        <f t="shared" si="9"/>
        <v>-0.25</v>
      </c>
      <c r="I60" s="4">
        <f t="shared" si="10"/>
        <v>-0.48000000001047738</v>
      </c>
      <c r="N60" s="4">
        <f t="shared" si="3"/>
        <v>-0.17000954020000003</v>
      </c>
      <c r="O60" s="4">
        <f t="shared" si="4"/>
        <v>-0.46178868343000001</v>
      </c>
      <c r="P60" s="4">
        <f t="shared" si="0"/>
        <v>180154.71999045982</v>
      </c>
      <c r="Q60" s="4">
        <f t="shared" si="5"/>
        <v>152464.13821131657</v>
      </c>
      <c r="S60" s="4">
        <f t="shared" si="6"/>
        <v>-7.9990459809778258E-2</v>
      </c>
      <c r="T60" s="4">
        <f t="shared" si="7"/>
        <v>-1.8211316579254344E-2</v>
      </c>
    </row>
    <row r="61" spans="2:20" x14ac:dyDescent="0.2">
      <c r="B61" s="8">
        <v>56</v>
      </c>
      <c r="C61" s="3">
        <v>191413.43</v>
      </c>
      <c r="D61" s="3">
        <v>152517.82</v>
      </c>
      <c r="E61" s="3">
        <v>191413.53</v>
      </c>
      <c r="F61" s="3">
        <v>152516.82</v>
      </c>
      <c r="H61" s="4">
        <f t="shared" si="9"/>
        <v>0.10000000000582077</v>
      </c>
      <c r="I61" s="4">
        <f t="shared" si="10"/>
        <v>-1</v>
      </c>
      <c r="N61" s="4">
        <f t="shared" si="3"/>
        <v>-0.17039735434000003</v>
      </c>
      <c r="O61" s="4">
        <f t="shared" si="4"/>
        <v>-0.54382966441000002</v>
      </c>
      <c r="P61" s="4">
        <f t="shared" si="0"/>
        <v>191413.25960264564</v>
      </c>
      <c r="Q61" s="4">
        <f t="shared" si="5"/>
        <v>152517.27617033559</v>
      </c>
      <c r="S61" s="4">
        <f t="shared" si="6"/>
        <v>0.27039735435391776</v>
      </c>
      <c r="T61" s="4">
        <f t="shared" si="7"/>
        <v>-0.45617033558664843</v>
      </c>
    </row>
    <row r="62" spans="2:20" x14ac:dyDescent="0.2">
      <c r="B62" s="8">
        <v>57</v>
      </c>
      <c r="C62" s="3">
        <v>164486.98000000001</v>
      </c>
      <c r="D62" s="3">
        <v>153627.5</v>
      </c>
      <c r="E62" s="3">
        <v>164486.48000000001</v>
      </c>
      <c r="F62" s="3">
        <v>153627.79999999999</v>
      </c>
      <c r="H62" s="4">
        <f t="shared" si="9"/>
        <v>-0.5</v>
      </c>
      <c r="I62" s="4">
        <f t="shared" si="10"/>
        <v>0.29999999998835847</v>
      </c>
      <c r="N62" s="4">
        <f t="shared" si="3"/>
        <v>-0.17848359250000001</v>
      </c>
      <c r="O62" s="4">
        <f t="shared" si="4"/>
        <v>-0.34761662325999998</v>
      </c>
      <c r="P62" s="4">
        <f t="shared" si="0"/>
        <v>164486.80151640752</v>
      </c>
      <c r="Q62" s="4">
        <f t="shared" si="5"/>
        <v>153627.15238337673</v>
      </c>
      <c r="S62" s="4">
        <f t="shared" si="6"/>
        <v>-0.32151640750817023</v>
      </c>
      <c r="T62" s="4">
        <f t="shared" si="7"/>
        <v>0.64761662326054648</v>
      </c>
    </row>
    <row r="63" spans="2:20" x14ac:dyDescent="0.2">
      <c r="B63" s="8">
        <v>58</v>
      </c>
      <c r="C63" s="3">
        <v>180392.91</v>
      </c>
      <c r="D63" s="3">
        <v>153581.94</v>
      </c>
      <c r="E63" s="3">
        <v>180393.05</v>
      </c>
      <c r="F63" s="3">
        <v>153581.51999999999</v>
      </c>
      <c r="H63" s="4">
        <f t="shared" si="9"/>
        <v>0.13999999998486601</v>
      </c>
      <c r="I63" s="4">
        <f t="shared" si="10"/>
        <v>-0.42000000001280569</v>
      </c>
      <c r="N63" s="4">
        <f t="shared" si="3"/>
        <v>-0.17815159678000014</v>
      </c>
      <c r="O63" s="4">
        <f t="shared" si="4"/>
        <v>-0.46352313516999999</v>
      </c>
      <c r="P63" s="4">
        <f t="shared" si="0"/>
        <v>180392.73184840323</v>
      </c>
      <c r="Q63" s="4">
        <f t="shared" si="5"/>
        <v>153581.47647686483</v>
      </c>
      <c r="S63" s="4">
        <f t="shared" si="6"/>
        <v>0.3181515967589803</v>
      </c>
      <c r="T63" s="4">
        <f t="shared" si="7"/>
        <v>4.3523135158466175E-2</v>
      </c>
    </row>
    <row r="64" spans="2:20" x14ac:dyDescent="0.2">
      <c r="B64" s="8">
        <v>59</v>
      </c>
      <c r="C64" s="3">
        <v>186999.51</v>
      </c>
      <c r="D64" s="3">
        <v>153636.48000000001</v>
      </c>
      <c r="E64" s="3">
        <v>186999.28</v>
      </c>
      <c r="F64" s="3">
        <v>153635.84</v>
      </c>
      <c r="H64" s="4">
        <f t="shared" si="9"/>
        <v>-0.23000000001047738</v>
      </c>
      <c r="I64" s="4">
        <f t="shared" si="10"/>
        <v>-0.64000000001396984</v>
      </c>
      <c r="N64" s="4">
        <f t="shared" si="3"/>
        <v>-0.1785490297600002</v>
      </c>
      <c r="O64" s="4">
        <f t="shared" si="4"/>
        <v>-0.51166542937000004</v>
      </c>
      <c r="P64" s="4">
        <f t="shared" si="0"/>
        <v>186999.33145097026</v>
      </c>
      <c r="Q64" s="4">
        <f t="shared" si="5"/>
        <v>153635.96833457064</v>
      </c>
      <c r="S64" s="4">
        <f t="shared" si="6"/>
        <v>-5.1450970262521878E-2</v>
      </c>
      <c r="T64" s="4">
        <f t="shared" si="7"/>
        <v>-0.1283345706469845</v>
      </c>
    </row>
    <row r="65" spans="2:20" x14ac:dyDescent="0.2">
      <c r="B65" s="8">
        <v>60</v>
      </c>
      <c r="C65" s="3">
        <v>189401.46</v>
      </c>
      <c r="D65" s="3">
        <v>153926.70000000001</v>
      </c>
      <c r="E65" s="3">
        <v>189401.29</v>
      </c>
      <c r="F65" s="3">
        <v>153925.79</v>
      </c>
      <c r="H65" s="4">
        <f t="shared" si="9"/>
        <v>-0.16999999998370185</v>
      </c>
      <c r="I65" s="4">
        <f t="shared" si="10"/>
        <v>-0.91000000000349246</v>
      </c>
      <c r="N65" s="4">
        <f t="shared" si="3"/>
        <v>-0.18066386290000003</v>
      </c>
      <c r="O65" s="4">
        <f t="shared" si="4"/>
        <v>-0.52916843901999999</v>
      </c>
      <c r="P65" s="4">
        <f t="shared" si="0"/>
        <v>189401.27933613709</v>
      </c>
      <c r="Q65" s="4">
        <f t="shared" si="5"/>
        <v>153926.170831561</v>
      </c>
      <c r="S65" s="4">
        <f t="shared" si="6"/>
        <v>1.0663862922228873E-2</v>
      </c>
      <c r="T65" s="4">
        <f t="shared" si="7"/>
        <v>-0.38083156099310145</v>
      </c>
    </row>
    <row r="66" spans="2:20" x14ac:dyDescent="0.2">
      <c r="B66" s="8">
        <v>61</v>
      </c>
      <c r="C66" s="3">
        <v>187973.62</v>
      </c>
      <c r="D66" s="3">
        <v>153767.07999999999</v>
      </c>
      <c r="E66" s="3">
        <v>187973.33</v>
      </c>
      <c r="F66" s="3">
        <v>153766.78</v>
      </c>
      <c r="H66" s="4">
        <f t="shared" si="9"/>
        <v>-0.29000000000814907</v>
      </c>
      <c r="I66" s="4">
        <f t="shared" si="10"/>
        <v>-0.29999999998835847</v>
      </c>
      <c r="N66" s="4">
        <f t="shared" si="3"/>
        <v>-0.17950071195999995</v>
      </c>
      <c r="O66" s="4">
        <f t="shared" si="4"/>
        <v>-0.51876376893999998</v>
      </c>
      <c r="P66" s="4">
        <f t="shared" si="0"/>
        <v>187973.44049928803</v>
      </c>
      <c r="Q66" s="4">
        <f t="shared" si="5"/>
        <v>153766.56123623103</v>
      </c>
      <c r="S66" s="4">
        <f t="shared" si="6"/>
        <v>-0.11049928804277442</v>
      </c>
      <c r="T66" s="4">
        <f t="shared" si="7"/>
        <v>0.21876376896398142</v>
      </c>
    </row>
    <row r="67" spans="2:20" x14ac:dyDescent="0.2">
      <c r="B67" s="8">
        <v>62</v>
      </c>
      <c r="C67" s="3">
        <v>176180.76</v>
      </c>
      <c r="D67" s="3">
        <v>154694.5</v>
      </c>
      <c r="E67" s="3">
        <v>176180.81</v>
      </c>
      <c r="F67" s="3">
        <v>154693.57999999999</v>
      </c>
      <c r="H67" s="4">
        <f t="shared" si="9"/>
        <v>4.9999999988358468E-2</v>
      </c>
      <c r="I67" s="4">
        <f t="shared" si="10"/>
        <v>-0.92000000001280569</v>
      </c>
      <c r="N67" s="4">
        <f t="shared" si="3"/>
        <v>-0.18625882149999995</v>
      </c>
      <c r="O67" s="4">
        <f t="shared" si="4"/>
        <v>-0.43282919812000009</v>
      </c>
      <c r="P67" s="4">
        <f t="shared" si="0"/>
        <v>176180.57374117852</v>
      </c>
      <c r="Q67" s="4">
        <f t="shared" si="5"/>
        <v>154694.06717080189</v>
      </c>
      <c r="S67" s="4">
        <f t="shared" si="6"/>
        <v>0.23625882147462107</v>
      </c>
      <c r="T67" s="4">
        <f t="shared" si="7"/>
        <v>-0.48717080190544948</v>
      </c>
    </row>
    <row r="68" spans="2:20" x14ac:dyDescent="0.2">
      <c r="B68" s="8">
        <v>63</v>
      </c>
      <c r="C68" s="3">
        <v>190303.42</v>
      </c>
      <c r="D68" s="3">
        <v>154722.54</v>
      </c>
      <c r="E68" s="3">
        <v>190303.32</v>
      </c>
      <c r="F68" s="3">
        <v>154721.87</v>
      </c>
      <c r="H68" s="4">
        <f t="shared" si="9"/>
        <v>-0.10000000000582077</v>
      </c>
      <c r="I68" s="4">
        <f t="shared" si="10"/>
        <v>-0.67000000001280569</v>
      </c>
      <c r="N68" s="4">
        <f t="shared" si="3"/>
        <v>-0.18646314898000005</v>
      </c>
      <c r="O68" s="4">
        <f t="shared" si="4"/>
        <v>-0.53574102154000003</v>
      </c>
      <c r="P68" s="4">
        <f t="shared" si="0"/>
        <v>190303.23353685104</v>
      </c>
      <c r="Q68" s="4">
        <f t="shared" si="5"/>
        <v>154722.00425897847</v>
      </c>
      <c r="S68" s="4">
        <f t="shared" si="6"/>
        <v>8.6463148967595771E-2</v>
      </c>
      <c r="T68" s="4">
        <f t="shared" si="7"/>
        <v>-0.13425897847628221</v>
      </c>
    </row>
    <row r="69" spans="2:20" x14ac:dyDescent="0.2">
      <c r="B69" s="8">
        <v>64</v>
      </c>
      <c r="C69" s="3">
        <v>165584.38</v>
      </c>
      <c r="D69" s="3">
        <v>155633.4</v>
      </c>
      <c r="E69" s="3">
        <v>165584.19</v>
      </c>
      <c r="F69" s="3">
        <v>155632.94</v>
      </c>
      <c r="H69" s="4">
        <f t="shared" si="9"/>
        <v>-0.19000000000232831</v>
      </c>
      <c r="I69" s="4">
        <f t="shared" si="10"/>
        <v>-0.45999999999185093</v>
      </c>
      <c r="N69" s="4">
        <f t="shared" si="3"/>
        <v>-0.1931005858</v>
      </c>
      <c r="O69" s="4">
        <f t="shared" si="4"/>
        <v>-0.35561337706000007</v>
      </c>
      <c r="P69" s="4">
        <f t="shared" si="0"/>
        <v>165584.1868994142</v>
      </c>
      <c r="Q69" s="4">
        <f t="shared" si="5"/>
        <v>155633.04438662293</v>
      </c>
      <c r="S69" s="4">
        <f t="shared" si="6"/>
        <v>3.1005858036223799E-3</v>
      </c>
      <c r="T69" s="4">
        <f t="shared" si="7"/>
        <v>-0.10438662293017842</v>
      </c>
    </row>
    <row r="70" spans="2:20" x14ac:dyDescent="0.2">
      <c r="B70" s="8">
        <v>65</v>
      </c>
      <c r="C70" s="3">
        <v>179337.97</v>
      </c>
      <c r="D70" s="3">
        <v>155462.9</v>
      </c>
      <c r="E70" s="3">
        <v>179337.88</v>
      </c>
      <c r="F70" s="3">
        <v>155462.51</v>
      </c>
      <c r="H70" s="4">
        <f t="shared" si="9"/>
        <v>-8.999999999650754E-2</v>
      </c>
      <c r="I70" s="4">
        <f t="shared" si="10"/>
        <v>-0.38999999998486601</v>
      </c>
      <c r="N70" s="4">
        <f t="shared" si="3"/>
        <v>-0.19185815229999992</v>
      </c>
      <c r="O70" s="4">
        <f t="shared" si="4"/>
        <v>-0.45583578739000008</v>
      </c>
      <c r="P70" s="4">
        <f t="shared" si="0"/>
        <v>179337.7781418477</v>
      </c>
      <c r="Q70" s="4">
        <f t="shared" si="5"/>
        <v>155462.44416421262</v>
      </c>
      <c r="S70" s="4">
        <f t="shared" si="6"/>
        <v>0.10185815230943263</v>
      </c>
      <c r="T70" s="4">
        <f t="shared" si="7"/>
        <v>6.5835787390824407E-2</v>
      </c>
    </row>
    <row r="71" spans="2:20" x14ac:dyDescent="0.2">
      <c r="B71" s="8">
        <v>66</v>
      </c>
      <c r="C71" s="3">
        <v>191257.25</v>
      </c>
      <c r="D71" s="3">
        <v>155384.91</v>
      </c>
      <c r="E71" s="3">
        <v>191256.95</v>
      </c>
      <c r="F71" s="3">
        <v>155384.28</v>
      </c>
      <c r="H71" s="4">
        <f t="shared" si="9"/>
        <v>-0.29999999998835847</v>
      </c>
      <c r="I71" s="4">
        <f t="shared" si="10"/>
        <v>-0.63000000000465661</v>
      </c>
      <c r="N71" s="4">
        <f t="shared" ref="N71:N82" si="11">-(0.000007287 *D71-0.941)</f>
        <v>-0.19128983917000009</v>
      </c>
      <c r="O71" s="4">
        <f t="shared" ref="O71:O82" si="12">-0.000007287*C71+0.851</f>
        <v>-0.5426915807499999</v>
      </c>
      <c r="P71" s="4">
        <f t="shared" ref="P71:P82" si="13">C71+N71</f>
        <v>191257.05871016084</v>
      </c>
      <c r="Q71" s="4">
        <f t="shared" ref="Q71:Q82" si="14">D71+O71</f>
        <v>155384.36730841926</v>
      </c>
      <c r="S71" s="4">
        <f t="shared" ref="S71:S82" si="15">E71-P71</f>
        <v>-0.10871016082819551</v>
      </c>
      <c r="T71" s="4">
        <f t="shared" ref="T71:T82" si="16">F71-Q71</f>
        <v>-8.7308419257169589E-2</v>
      </c>
    </row>
    <row r="72" spans="2:20" x14ac:dyDescent="0.2">
      <c r="B72" s="8">
        <v>67</v>
      </c>
      <c r="C72" s="3">
        <v>187271.99</v>
      </c>
      <c r="D72" s="3">
        <v>156464.95999999999</v>
      </c>
      <c r="E72" s="3">
        <v>187271.97</v>
      </c>
      <c r="F72" s="3">
        <v>156464.10999999999</v>
      </c>
      <c r="H72" s="4">
        <f t="shared" ref="H72:H82" si="17">E72-C72</f>
        <v>-1.9999999989522621E-2</v>
      </c>
      <c r="I72" s="4">
        <f t="shared" ref="I72:I82" si="18">F72-D72</f>
        <v>-0.85000000000582077</v>
      </c>
      <c r="N72" s="4">
        <f t="shared" si="11"/>
        <v>-0.19916016351999988</v>
      </c>
      <c r="O72" s="4">
        <f t="shared" si="12"/>
        <v>-0.51365099113000001</v>
      </c>
      <c r="P72" s="4">
        <f t="shared" si="13"/>
        <v>187271.79083983647</v>
      </c>
      <c r="Q72" s="4">
        <f t="shared" si="14"/>
        <v>156464.44634900885</v>
      </c>
      <c r="S72" s="4">
        <f t="shared" si="15"/>
        <v>0.17916016353410669</v>
      </c>
      <c r="T72" s="4">
        <f t="shared" si="16"/>
        <v>-0.33634900886681862</v>
      </c>
    </row>
    <row r="73" spans="2:20" x14ac:dyDescent="0.2">
      <c r="B73" s="8">
        <v>68</v>
      </c>
      <c r="C73" s="3">
        <v>168095.41</v>
      </c>
      <c r="D73" s="3">
        <v>157053.85</v>
      </c>
      <c r="E73" s="3">
        <v>168094.99</v>
      </c>
      <c r="F73" s="3">
        <v>157053.68</v>
      </c>
      <c r="H73" s="4">
        <f t="shared" si="17"/>
        <v>-0.42000000001280569</v>
      </c>
      <c r="I73" s="4">
        <f t="shared" si="18"/>
        <v>-0.17000000001280569</v>
      </c>
      <c r="N73" s="4">
        <f t="shared" si="11"/>
        <v>-0.20345140495000014</v>
      </c>
      <c r="O73" s="4">
        <f t="shared" si="12"/>
        <v>-0.37391125266999992</v>
      </c>
      <c r="P73" s="4">
        <f t="shared" si="13"/>
        <v>168095.20654859504</v>
      </c>
      <c r="Q73" s="4">
        <f t="shared" si="14"/>
        <v>157053.47608874732</v>
      </c>
      <c r="S73" s="4">
        <f t="shared" si="15"/>
        <v>-0.21654859505360946</v>
      </c>
      <c r="T73" s="4">
        <f t="shared" si="16"/>
        <v>0.20391125266905874</v>
      </c>
    </row>
    <row r="74" spans="2:20" x14ac:dyDescent="0.2">
      <c r="B74" s="8">
        <v>69</v>
      </c>
      <c r="C74" s="3">
        <v>182161.36</v>
      </c>
      <c r="D74" s="3">
        <v>157053.19</v>
      </c>
      <c r="E74" s="3">
        <v>182161.34</v>
      </c>
      <c r="F74" s="3">
        <v>157052.68</v>
      </c>
      <c r="H74" s="4">
        <f t="shared" si="17"/>
        <v>-1.9999999989522621E-2</v>
      </c>
      <c r="I74" s="4">
        <f t="shared" si="18"/>
        <v>-0.51000000000931323</v>
      </c>
      <c r="N74" s="4">
        <f t="shared" si="11"/>
        <v>-0.20344659553000011</v>
      </c>
      <c r="O74" s="4">
        <f t="shared" si="12"/>
        <v>-0.47640983031999995</v>
      </c>
      <c r="P74" s="4">
        <f t="shared" si="13"/>
        <v>182161.15655340446</v>
      </c>
      <c r="Q74" s="4">
        <f t="shared" si="14"/>
        <v>157052.71359016967</v>
      </c>
      <c r="S74" s="4">
        <f t="shared" si="15"/>
        <v>0.1834465955325868</v>
      </c>
      <c r="T74" s="4">
        <f t="shared" si="16"/>
        <v>-3.3590169681701809E-2</v>
      </c>
    </row>
    <row r="75" spans="2:20" x14ac:dyDescent="0.2">
      <c r="B75" s="8">
        <v>70</v>
      </c>
      <c r="C75" s="3">
        <v>185303.53</v>
      </c>
      <c r="D75" s="3">
        <v>156849.82</v>
      </c>
      <c r="E75" s="3">
        <v>185302.55</v>
      </c>
      <c r="F75" s="3">
        <v>156849.01</v>
      </c>
      <c r="H75" s="4">
        <f t="shared" si="17"/>
        <v>-0.98000000001047738</v>
      </c>
      <c r="I75" s="4">
        <f t="shared" si="18"/>
        <v>-0.80999999999767169</v>
      </c>
      <c r="N75" s="4">
        <f t="shared" si="11"/>
        <v>-0.20196463834000011</v>
      </c>
      <c r="O75" s="4">
        <f t="shared" si="12"/>
        <v>-0.49930682310999996</v>
      </c>
      <c r="P75" s="4">
        <f t="shared" si="13"/>
        <v>185303.32803536166</v>
      </c>
      <c r="Q75" s="4">
        <f t="shared" si="14"/>
        <v>156849.32069317691</v>
      </c>
      <c r="S75" s="4">
        <f t="shared" si="15"/>
        <v>-0.77803536166902632</v>
      </c>
      <c r="T75" s="4">
        <f t="shared" si="16"/>
        <v>-0.3106931768998038</v>
      </c>
    </row>
    <row r="76" spans="2:20" x14ac:dyDescent="0.2">
      <c r="B76" s="8">
        <v>71</v>
      </c>
      <c r="C76" s="3">
        <v>185240.95999999999</v>
      </c>
      <c r="D76" s="3">
        <v>157288.89000000001</v>
      </c>
      <c r="E76" s="3">
        <v>185240.7</v>
      </c>
      <c r="F76" s="3">
        <v>157288.22</v>
      </c>
      <c r="H76" s="4">
        <f t="shared" si="17"/>
        <v>-0.2599999999802094</v>
      </c>
      <c r="I76" s="4">
        <f t="shared" si="18"/>
        <v>-0.67000000001280569</v>
      </c>
      <c r="N76" s="4">
        <f t="shared" si="11"/>
        <v>-0.20516414143000017</v>
      </c>
      <c r="O76" s="4">
        <f t="shared" si="12"/>
        <v>-0.49885087551999985</v>
      </c>
      <c r="P76" s="4">
        <f t="shared" si="13"/>
        <v>185240.75483585856</v>
      </c>
      <c r="Q76" s="4">
        <f t="shared" si="14"/>
        <v>157288.39114912448</v>
      </c>
      <c r="S76" s="4">
        <f t="shared" si="15"/>
        <v>-5.4835858551086858E-2</v>
      </c>
      <c r="T76" s="4">
        <f t="shared" si="16"/>
        <v>-0.17114912447868846</v>
      </c>
    </row>
    <row r="77" spans="2:20" x14ac:dyDescent="0.2">
      <c r="B77" s="8">
        <v>72</v>
      </c>
      <c r="C77" s="3">
        <v>188760.91</v>
      </c>
      <c r="D77" s="3">
        <v>157354.57999999999</v>
      </c>
      <c r="E77" s="3">
        <v>188760.98</v>
      </c>
      <c r="F77" s="3">
        <v>157354.17000000001</v>
      </c>
      <c r="H77" s="4">
        <f t="shared" si="17"/>
        <v>7.0000000006984919E-2</v>
      </c>
      <c r="I77" s="4">
        <f t="shared" si="18"/>
        <v>-0.40999999997438863</v>
      </c>
      <c r="N77" s="4">
        <f t="shared" si="11"/>
        <v>-0.20564282446000004</v>
      </c>
      <c r="O77" s="4">
        <f t="shared" si="12"/>
        <v>-0.52450075116999995</v>
      </c>
      <c r="P77" s="4">
        <f t="shared" si="13"/>
        <v>188760.70435717553</v>
      </c>
      <c r="Q77" s="4">
        <f t="shared" si="14"/>
        <v>157354.05549924882</v>
      </c>
      <c r="S77" s="4">
        <f t="shared" si="15"/>
        <v>0.27564282447565347</v>
      </c>
      <c r="T77" s="4">
        <f t="shared" si="16"/>
        <v>0.1145007511950098</v>
      </c>
    </row>
    <row r="78" spans="2:20" x14ac:dyDescent="0.2">
      <c r="B78" s="8">
        <v>73</v>
      </c>
      <c r="C78" s="3">
        <v>170848.91</v>
      </c>
      <c r="D78" s="3">
        <v>157694.59</v>
      </c>
      <c r="E78" s="3">
        <v>170848.11</v>
      </c>
      <c r="F78" s="3">
        <v>157694.26</v>
      </c>
      <c r="H78" s="4">
        <f t="shared" si="17"/>
        <v>-0.8000000000174623</v>
      </c>
      <c r="I78" s="4">
        <f t="shared" si="18"/>
        <v>-0.32999999998719431</v>
      </c>
      <c r="N78" s="4">
        <f t="shared" si="11"/>
        <v>-0.20812047732999994</v>
      </c>
      <c r="O78" s="4">
        <f t="shared" si="12"/>
        <v>-0.39397600717000003</v>
      </c>
      <c r="P78" s="4">
        <f t="shared" si="13"/>
        <v>170848.70187952268</v>
      </c>
      <c r="Q78" s="4">
        <f t="shared" si="14"/>
        <v>157694.19602399282</v>
      </c>
      <c r="S78" s="4">
        <f t="shared" si="15"/>
        <v>-0.591879522689851</v>
      </c>
      <c r="T78" s="4">
        <f t="shared" si="16"/>
        <v>6.3976007193559781E-2</v>
      </c>
    </row>
    <row r="79" spans="2:20" x14ac:dyDescent="0.2">
      <c r="B79" s="8">
        <v>74</v>
      </c>
      <c r="C79" s="3">
        <v>174984.78</v>
      </c>
      <c r="D79" s="3">
        <v>152068.85999999999</v>
      </c>
      <c r="E79" s="3">
        <v>174985.12</v>
      </c>
      <c r="F79" s="3">
        <v>152068.35999999999</v>
      </c>
      <c r="H79" s="4">
        <f t="shared" si="17"/>
        <v>0.33999999999650754</v>
      </c>
      <c r="I79" s="4">
        <f t="shared" si="18"/>
        <v>-0.5</v>
      </c>
      <c r="N79" s="4">
        <f t="shared" si="11"/>
        <v>-0.16712578282000001</v>
      </c>
      <c r="O79" s="4">
        <f t="shared" si="12"/>
        <v>-0.42411409185999993</v>
      </c>
      <c r="P79" s="4">
        <f t="shared" si="13"/>
        <v>174984.61287421719</v>
      </c>
      <c r="Q79" s="4">
        <f t="shared" si="14"/>
        <v>152068.43588590814</v>
      </c>
      <c r="S79" s="4">
        <f t="shared" si="15"/>
        <v>0.50712578280945309</v>
      </c>
      <c r="T79" s="4">
        <f t="shared" si="16"/>
        <v>-7.5885908154305071E-2</v>
      </c>
    </row>
    <row r="80" spans="2:20" x14ac:dyDescent="0.2">
      <c r="B80" s="8">
        <v>75</v>
      </c>
      <c r="C80" s="3">
        <v>183148.98</v>
      </c>
      <c r="D80" s="3">
        <v>152239.19</v>
      </c>
      <c r="E80" s="3">
        <v>183148.67</v>
      </c>
      <c r="F80" s="3">
        <v>152238.79</v>
      </c>
      <c r="H80" s="4">
        <f t="shared" si="17"/>
        <v>-0.30999999999767169</v>
      </c>
      <c r="I80" s="4">
        <f t="shared" si="18"/>
        <v>-0.39999999999417923</v>
      </c>
      <c r="N80" s="4">
        <f t="shared" si="11"/>
        <v>-0.16836697752999996</v>
      </c>
      <c r="O80" s="4">
        <f t="shared" si="12"/>
        <v>-0.48360661725999998</v>
      </c>
      <c r="P80" s="4">
        <f t="shared" si="13"/>
        <v>183148.81163302247</v>
      </c>
      <c r="Q80" s="4">
        <f t="shared" si="14"/>
        <v>152238.70639338274</v>
      </c>
      <c r="S80" s="4">
        <f t="shared" si="15"/>
        <v>-0.14163302246015519</v>
      </c>
      <c r="T80" s="4">
        <f t="shared" si="16"/>
        <v>8.3606617263285443E-2</v>
      </c>
    </row>
    <row r="81" spans="2:20" x14ac:dyDescent="0.2">
      <c r="B81" s="8">
        <v>76</v>
      </c>
      <c r="C81" s="3">
        <v>174161.32</v>
      </c>
      <c r="D81" s="3">
        <v>152228.34</v>
      </c>
      <c r="E81" s="3">
        <v>174161.41</v>
      </c>
      <c r="F81" s="3">
        <v>152227.75</v>
      </c>
      <c r="H81" s="4">
        <f t="shared" si="17"/>
        <v>8.999999999650754E-2</v>
      </c>
      <c r="I81" s="4">
        <f t="shared" si="18"/>
        <v>-0.58999999999650754</v>
      </c>
      <c r="N81" s="4">
        <f t="shared" si="11"/>
        <v>-0.16828791358000006</v>
      </c>
      <c r="O81" s="4">
        <f t="shared" si="12"/>
        <v>-0.41811353884000013</v>
      </c>
      <c r="P81" s="4">
        <f t="shared" si="13"/>
        <v>174161.15171208643</v>
      </c>
      <c r="Q81" s="4">
        <f t="shared" si="14"/>
        <v>152227.92188646115</v>
      </c>
      <c r="S81" s="4">
        <f t="shared" si="15"/>
        <v>0.25828791357344016</v>
      </c>
      <c r="T81" s="4">
        <f t="shared" si="16"/>
        <v>-0.17188646114664152</v>
      </c>
    </row>
    <row r="82" spans="2:20" x14ac:dyDescent="0.2">
      <c r="B82" s="8">
        <v>77</v>
      </c>
      <c r="C82" s="3">
        <v>177711.88</v>
      </c>
      <c r="D82" s="3">
        <v>152448.07</v>
      </c>
      <c r="E82" s="3">
        <v>177711.81</v>
      </c>
      <c r="F82" s="3">
        <v>152447.66</v>
      </c>
      <c r="H82" s="4">
        <f t="shared" si="17"/>
        <v>-7.0000000006984919E-2</v>
      </c>
      <c r="I82" s="4">
        <f t="shared" si="18"/>
        <v>-0.41000000000349246</v>
      </c>
      <c r="N82" s="4">
        <f t="shared" si="11"/>
        <v>-0.16988908609000009</v>
      </c>
      <c r="O82" s="4">
        <f t="shared" si="12"/>
        <v>-0.44398646955999999</v>
      </c>
      <c r="P82" s="4">
        <f t="shared" si="13"/>
        <v>177711.7101109139</v>
      </c>
      <c r="Q82" s="4">
        <f t="shared" si="14"/>
        <v>152447.62601353045</v>
      </c>
      <c r="S82" s="4">
        <f t="shared" si="15"/>
        <v>9.9889086093753576E-2</v>
      </c>
      <c r="T82" s="4">
        <f t="shared" si="16"/>
        <v>3.3986469556111842E-2</v>
      </c>
    </row>
  </sheetData>
  <mergeCells count="8">
    <mergeCell ref="V11:W11"/>
    <mergeCell ref="B4:F4"/>
    <mergeCell ref="B2:W2"/>
    <mergeCell ref="N4:Q4"/>
    <mergeCell ref="V4:W4"/>
    <mergeCell ref="S4:T4"/>
    <mergeCell ref="H4:I4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ZONE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Verbeurgt</dc:creator>
  <cp:lastModifiedBy>Joel VAN CRANENBROECK</cp:lastModifiedBy>
  <dcterms:created xsi:type="dcterms:W3CDTF">2015-06-05T18:19:34Z</dcterms:created>
  <dcterms:modified xsi:type="dcterms:W3CDTF">2021-12-08T14:59:40Z</dcterms:modified>
</cp:coreProperties>
</file>